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70" firstSheet="1" activeTab="7"/>
  </bookViews>
  <sheets>
    <sheet name="1 мужские" sheetId="1" r:id="rId1"/>
    <sheet name="1 смешанные" sheetId="2" r:id="rId2"/>
    <sheet name="1 каяки" sheetId="3" r:id="rId3"/>
    <sheet name="2 мужские" sheetId="4" r:id="rId4"/>
    <sheet name="2 смешанные " sheetId="5" r:id="rId5"/>
    <sheet name="2 каяки " sheetId="6" r:id="rId6"/>
    <sheet name="Свод" sheetId="7" r:id="rId7"/>
    <sheet name="Кануполо" sheetId="8" r:id="rId8"/>
    <sheet name="сводный командн" sheetId="9" r:id="rId9"/>
  </sheets>
  <definedNames>
    <definedName name="_xlnm._FilterDatabase" localSheetId="5" hidden="1">'2 каяки '!$A$2:$T$28</definedName>
    <definedName name="_xlnm.Print_Area" localSheetId="8">'сводный командн'!#REF!</definedName>
  </definedNames>
  <calcPr fullCalcOnLoad="1"/>
</workbook>
</file>

<file path=xl/sharedStrings.xml><?xml version="1.0" encoding="utf-8"?>
<sst xmlns="http://schemas.openxmlformats.org/spreadsheetml/2006/main" count="283" uniqueCount="139">
  <si>
    <t xml:space="preserve">Фамилия И О </t>
  </si>
  <si>
    <t>Старт номер</t>
  </si>
  <si>
    <t>Время на старте</t>
  </si>
  <si>
    <t xml:space="preserve">Итого штрафы </t>
  </si>
  <si>
    <t>Время на финише</t>
  </si>
  <si>
    <t xml:space="preserve">Время </t>
  </si>
  <si>
    <t>Общий результат</t>
  </si>
  <si>
    <t>№ п.п</t>
  </si>
  <si>
    <t>1 гонка мужские экипажи</t>
  </si>
  <si>
    <t>1 гонка смешанные экипажи</t>
  </si>
  <si>
    <t>1 гонка каяки</t>
  </si>
  <si>
    <t>Команда</t>
  </si>
  <si>
    <t>1 попытка</t>
  </si>
  <si>
    <t>2 попытка</t>
  </si>
  <si>
    <t>ФИО</t>
  </si>
  <si>
    <t>№</t>
  </si>
  <si>
    <t>место</t>
  </si>
  <si>
    <t>Сумма мест</t>
  </si>
  <si>
    <t>Экипаж</t>
  </si>
  <si>
    <t xml:space="preserve">Лучшая </t>
  </si>
  <si>
    <t>Сводный протокол смешанная байдарка</t>
  </si>
  <si>
    <t>Сводный протокол мужская байдарка</t>
  </si>
  <si>
    <t>Сводный протокол каяк</t>
  </si>
  <si>
    <t xml:space="preserve">Сводный командный протокол </t>
  </si>
  <si>
    <t>Б2 М</t>
  </si>
  <si>
    <t>Б2 См</t>
  </si>
  <si>
    <t>К1-1</t>
  </si>
  <si>
    <t>К1-2</t>
  </si>
  <si>
    <t>Ком.гонка</t>
  </si>
  <si>
    <t>Место итог</t>
  </si>
  <si>
    <t>Орлов Михаил, Волокитин Максим</t>
  </si>
  <si>
    <t>Шаров Анатолий, Спиров Александр</t>
  </si>
  <si>
    <t>Соболев Виктор, Шепелев Александр</t>
  </si>
  <si>
    <t>Александров Андрей, Шепелев Александр</t>
  </si>
  <si>
    <t>Елизаров Сергей, Эммануилов Алексей</t>
  </si>
  <si>
    <t>Поняков Андрей, Алешукин Алексей</t>
  </si>
  <si>
    <t>Петров Павел, Шевлаков Владимир</t>
  </si>
  <si>
    <t>Иванов Дмитрий, Панков Игорь</t>
  </si>
  <si>
    <t>Слепнев Даниил, Огородникова Мария</t>
  </si>
  <si>
    <t>Спиров Александр, Репина Алена</t>
  </si>
  <si>
    <t>Кротенков Андрей, Белякова Евгения</t>
  </si>
  <si>
    <t>Андреев Сергей, Андреева Полина</t>
  </si>
  <si>
    <t>Елизаров Андрей, Афиногенова Лиза</t>
  </si>
  <si>
    <t>Слепнев Даниил</t>
  </si>
  <si>
    <t>Орлов Михаил</t>
  </si>
  <si>
    <t>Шаров Александр</t>
  </si>
  <si>
    <t>Спиров Александр</t>
  </si>
  <si>
    <t>Соболев Виктор</t>
  </si>
  <si>
    <t>Кротенков Андрей</t>
  </si>
  <si>
    <t>Конюхов Игорь</t>
  </si>
  <si>
    <t xml:space="preserve">Елизаров Андрей </t>
  </si>
  <si>
    <t>Поняков Андрей</t>
  </si>
  <si>
    <t>Алешукин Алексей</t>
  </si>
  <si>
    <t>Волокитин Максим</t>
  </si>
  <si>
    <t>Петров Павел</t>
  </si>
  <si>
    <t>Волков Игорь</t>
  </si>
  <si>
    <t>Шавлаков Владимир</t>
  </si>
  <si>
    <t>Стовбур Роман</t>
  </si>
  <si>
    <t>Елизаров Сергей</t>
  </si>
  <si>
    <t>24,40</t>
  </si>
  <si>
    <t>6,40</t>
  </si>
  <si>
    <t>Совсем плох… стовбуренок</t>
  </si>
  <si>
    <t>10,10</t>
  </si>
  <si>
    <t>11,25</t>
  </si>
  <si>
    <t>14,35</t>
  </si>
  <si>
    <t>15,30</t>
  </si>
  <si>
    <t>20,35</t>
  </si>
  <si>
    <t>21,55</t>
  </si>
  <si>
    <t>24,10</t>
  </si>
  <si>
    <t>29,10</t>
  </si>
  <si>
    <t>30,10</t>
  </si>
  <si>
    <t>36,30</t>
  </si>
  <si>
    <t>52,15</t>
  </si>
  <si>
    <t>53,25</t>
  </si>
  <si>
    <t>54,25</t>
  </si>
  <si>
    <t>1,36,05</t>
  </si>
  <si>
    <t>КИЛЬ</t>
  </si>
  <si>
    <t>ВОВАН ДАЛ!!!!</t>
  </si>
  <si>
    <t>11,20</t>
  </si>
  <si>
    <t>15,00</t>
  </si>
  <si>
    <t>05,15</t>
  </si>
  <si>
    <t>3,40</t>
  </si>
  <si>
    <t>19,25</t>
  </si>
  <si>
    <t>41,20</t>
  </si>
  <si>
    <t>120,30</t>
  </si>
  <si>
    <t>23,20</t>
  </si>
  <si>
    <t>27,00</t>
  </si>
  <si>
    <t>37,40</t>
  </si>
  <si>
    <t>09,10</t>
  </si>
  <si>
    <t>125,10</t>
  </si>
  <si>
    <t>25,40</t>
  </si>
  <si>
    <t>06,30</t>
  </si>
  <si>
    <t>22,45</t>
  </si>
  <si>
    <t>44,15</t>
  </si>
  <si>
    <t>23,55</t>
  </si>
  <si>
    <t>42,05</t>
  </si>
  <si>
    <t>53,40</t>
  </si>
  <si>
    <t>29,20</t>
  </si>
  <si>
    <t>2 гонка каяки</t>
  </si>
  <si>
    <t>2 гонка смешанные экипажи</t>
  </si>
  <si>
    <t>2 гонка мужские экипажи</t>
  </si>
  <si>
    <t>Орлов Михаил, Елизаров Андрей</t>
  </si>
  <si>
    <t>6</t>
  </si>
  <si>
    <t>7</t>
  </si>
  <si>
    <t>8</t>
  </si>
  <si>
    <t>4</t>
  </si>
  <si>
    <t>5</t>
  </si>
  <si>
    <t>11</t>
  </si>
  <si>
    <t>12</t>
  </si>
  <si>
    <t>13</t>
  </si>
  <si>
    <t>14</t>
  </si>
  <si>
    <t>15</t>
  </si>
  <si>
    <t>16</t>
  </si>
  <si>
    <t>17</t>
  </si>
  <si>
    <t>18</t>
  </si>
  <si>
    <t>Пролетарка</t>
  </si>
  <si>
    <t>Tver Kayaking Team</t>
  </si>
  <si>
    <t>Планета</t>
  </si>
  <si>
    <t>Ориент</t>
  </si>
  <si>
    <t>Центросвар</t>
  </si>
  <si>
    <t>9</t>
  </si>
  <si>
    <t>10</t>
  </si>
  <si>
    <t>Всего игр</t>
  </si>
  <si>
    <t>Победы</t>
  </si>
  <si>
    <t>Ничьи</t>
  </si>
  <si>
    <t>Поражения</t>
  </si>
  <si>
    <t>Разница мячей</t>
  </si>
  <si>
    <t>Очки</t>
  </si>
  <si>
    <t>Место</t>
  </si>
  <si>
    <t>Зеленые друзья</t>
  </si>
  <si>
    <t>Братья Селивановы и партнер</t>
  </si>
  <si>
    <t>Поселок Обнинск</t>
  </si>
  <si>
    <t xml:space="preserve"> 10-1</t>
  </si>
  <si>
    <t>Итоговая таблица по кануполо</t>
  </si>
  <si>
    <t>Составы команд:</t>
  </si>
  <si>
    <t>Зеленые друзья: Стовбур Р. (кап.), Слепнев Д., Конюхов И.</t>
  </si>
  <si>
    <t>Братья Селивановы и партнер: Елизаров А., Елизаров С., Орлов М.</t>
  </si>
  <si>
    <t>Поселок Обнинск: Петров П., Шавлаков В., Эммануилов А.</t>
  </si>
  <si>
    <t>Планета: Шаров А., Кротенков А., Волокитин 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</si>
</sst>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h]:mm:ss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" sqref="Q6"/>
    </sheetView>
  </sheetViews>
  <sheetFormatPr defaultColWidth="9.140625" defaultRowHeight="12.75"/>
  <cols>
    <col min="1" max="1" width="12.421875" style="0" customWidth="1"/>
    <col min="2" max="2" width="32.8515625" style="0" bestFit="1" customWidth="1"/>
    <col min="3" max="3" width="11.57421875" style="0" bestFit="1" customWidth="1"/>
    <col min="4" max="18" width="4.7109375" style="0" customWidth="1"/>
    <col min="19" max="19" width="8.421875" style="0" customWidth="1"/>
    <col min="20" max="20" width="16.140625" style="0" bestFit="1" customWidth="1"/>
  </cols>
  <sheetData>
    <row r="1" ht="20.25">
      <c r="D1" s="1" t="s">
        <v>8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0" ht="12.75">
      <c r="A3" s="2">
        <v>1</v>
      </c>
      <c r="B3" s="2" t="s">
        <v>30</v>
      </c>
      <c r="C3" s="2">
        <v>14</v>
      </c>
      <c r="D3" s="2">
        <v>5.4</v>
      </c>
      <c r="E3" s="2">
        <v>0</v>
      </c>
      <c r="F3" s="2">
        <v>2</v>
      </c>
      <c r="G3" s="2">
        <v>0</v>
      </c>
      <c r="H3" s="2">
        <v>0</v>
      </c>
      <c r="I3" s="2">
        <v>0</v>
      </c>
      <c r="J3" s="2">
        <v>0</v>
      </c>
      <c r="K3" s="2">
        <v>2</v>
      </c>
      <c r="L3" s="2">
        <v>2</v>
      </c>
      <c r="M3" s="2">
        <v>50</v>
      </c>
      <c r="N3" s="2">
        <v>0</v>
      </c>
      <c r="O3" s="2">
        <v>0</v>
      </c>
      <c r="P3" s="2">
        <v>0</v>
      </c>
      <c r="Q3" s="2">
        <f aca="true" t="shared" si="0" ref="Q3:Q14">SUM(E3:P3)</f>
        <v>56</v>
      </c>
      <c r="R3" s="2">
        <v>8</v>
      </c>
      <c r="S3" s="2">
        <f>((R3-TRUNC(R3))*100+TRUNC(R3)*60)-((D3-TRUNC(D3))*100+TRUNC(D3)*60)</f>
        <v>139.99999999999994</v>
      </c>
      <c r="T3" s="2">
        <f>Q3+S3</f>
        <v>195.99999999999994</v>
      </c>
    </row>
    <row r="4" spans="1:20" ht="12.75">
      <c r="A4" s="2">
        <v>2</v>
      </c>
      <c r="B4" s="2" t="s">
        <v>31</v>
      </c>
      <c r="C4" s="2">
        <v>13</v>
      </c>
      <c r="D4" s="2">
        <v>9</v>
      </c>
      <c r="E4" s="2">
        <v>2</v>
      </c>
      <c r="F4" s="2">
        <v>2</v>
      </c>
      <c r="G4" s="2">
        <v>2</v>
      </c>
      <c r="H4" s="2">
        <v>0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0</v>
      </c>
      <c r="O4" s="2">
        <v>0</v>
      </c>
      <c r="P4" s="2">
        <v>0</v>
      </c>
      <c r="Q4" s="2">
        <f t="shared" si="0"/>
        <v>16</v>
      </c>
      <c r="R4" s="28">
        <v>10.5</v>
      </c>
      <c r="S4" s="2">
        <f aca="true" t="shared" si="1" ref="S4:S15">((R4-TRUNC(R4))*100+TRUNC(R4)*60)-((D4-TRUNC(D4))*100+TRUNC(D4)*60)</f>
        <v>110</v>
      </c>
      <c r="T4" s="2">
        <f aca="true" t="shared" si="2" ref="T4:T11">Q4+S4</f>
        <v>126</v>
      </c>
    </row>
    <row r="5" spans="1:21" ht="12.75">
      <c r="A5" s="2">
        <v>3</v>
      </c>
      <c r="B5" s="2" t="s">
        <v>32</v>
      </c>
      <c r="C5" s="2">
        <v>12</v>
      </c>
      <c r="D5" s="28">
        <v>13.5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2</v>
      </c>
      <c r="L5" s="2">
        <v>0</v>
      </c>
      <c r="M5" s="2">
        <v>0</v>
      </c>
      <c r="N5" s="2">
        <v>2</v>
      </c>
      <c r="O5" s="2">
        <v>2</v>
      </c>
      <c r="P5" s="2">
        <v>2</v>
      </c>
      <c r="Q5" s="2">
        <f t="shared" si="0"/>
        <v>10</v>
      </c>
      <c r="R5" s="28">
        <v>15.3</v>
      </c>
      <c r="S5" s="2">
        <f t="shared" si="1"/>
        <v>100.00000000000011</v>
      </c>
      <c r="T5" s="2">
        <f t="shared" si="2"/>
        <v>110.00000000000011</v>
      </c>
      <c r="U5">
        <v>3</v>
      </c>
    </row>
    <row r="6" spans="1:21" ht="12.75">
      <c r="A6" s="2">
        <v>4</v>
      </c>
      <c r="B6" s="2" t="s">
        <v>33</v>
      </c>
      <c r="C6" s="2">
        <v>11</v>
      </c>
      <c r="D6" s="2">
        <v>43.25</v>
      </c>
      <c r="E6" s="2">
        <v>2</v>
      </c>
      <c r="F6" s="2">
        <v>0</v>
      </c>
      <c r="G6" s="2">
        <v>2</v>
      </c>
      <c r="H6" s="2">
        <v>0</v>
      </c>
      <c r="I6" s="2">
        <v>0</v>
      </c>
      <c r="J6" s="2">
        <v>2</v>
      </c>
      <c r="K6" s="2">
        <v>2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f t="shared" si="0"/>
        <v>8</v>
      </c>
      <c r="R6" s="2">
        <v>45.05</v>
      </c>
      <c r="S6" s="2">
        <f t="shared" si="1"/>
        <v>99.99999999999955</v>
      </c>
      <c r="T6" s="2">
        <f t="shared" si="2"/>
        <v>107.99999999999955</v>
      </c>
      <c r="U6">
        <v>2</v>
      </c>
    </row>
    <row r="7" spans="1:20" ht="12.75">
      <c r="A7" s="2">
        <v>5</v>
      </c>
      <c r="B7" s="2" t="s">
        <v>34</v>
      </c>
      <c r="C7" s="2">
        <v>15</v>
      </c>
      <c r="D7" s="2">
        <v>58.15</v>
      </c>
      <c r="E7" s="2">
        <v>2</v>
      </c>
      <c r="F7" s="2">
        <v>0</v>
      </c>
      <c r="G7" s="2">
        <v>20</v>
      </c>
      <c r="H7" s="2">
        <v>0</v>
      </c>
      <c r="I7" s="2">
        <v>0</v>
      </c>
      <c r="J7" s="2">
        <v>2</v>
      </c>
      <c r="K7" s="2">
        <v>2</v>
      </c>
      <c r="L7" s="2">
        <v>2</v>
      </c>
      <c r="M7" s="2">
        <v>0</v>
      </c>
      <c r="N7" s="2">
        <v>0</v>
      </c>
      <c r="O7" s="2">
        <v>0</v>
      </c>
      <c r="P7" s="2">
        <v>2</v>
      </c>
      <c r="Q7" s="2">
        <f t="shared" si="0"/>
        <v>30</v>
      </c>
      <c r="R7" s="28">
        <v>65.03</v>
      </c>
      <c r="S7" s="2">
        <f t="shared" si="1"/>
        <v>408</v>
      </c>
      <c r="T7" s="2">
        <f t="shared" si="2"/>
        <v>438</v>
      </c>
    </row>
    <row r="8" spans="1:20" ht="12.75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  <c r="R8" s="2"/>
      <c r="S8" s="2">
        <f t="shared" si="1"/>
        <v>0</v>
      </c>
      <c r="T8" s="2">
        <f t="shared" si="2"/>
        <v>0</v>
      </c>
    </row>
    <row r="9" spans="1:21" ht="12.75">
      <c r="A9" s="2">
        <v>7</v>
      </c>
      <c r="B9" s="28" t="s">
        <v>35</v>
      </c>
      <c r="C9" s="2">
        <v>19</v>
      </c>
      <c r="D9" s="2">
        <v>35.05</v>
      </c>
      <c r="E9" s="2">
        <v>0</v>
      </c>
      <c r="F9" s="2">
        <v>0</v>
      </c>
      <c r="G9" s="2">
        <v>2</v>
      </c>
      <c r="H9" s="2">
        <v>0</v>
      </c>
      <c r="I9" s="2">
        <v>2</v>
      </c>
      <c r="J9" s="2">
        <v>2</v>
      </c>
      <c r="K9" s="2">
        <v>0</v>
      </c>
      <c r="L9" s="2">
        <v>2</v>
      </c>
      <c r="M9" s="2">
        <v>0</v>
      </c>
      <c r="N9" s="2">
        <v>0</v>
      </c>
      <c r="O9" s="2">
        <v>2</v>
      </c>
      <c r="P9" s="2">
        <v>0</v>
      </c>
      <c r="Q9" s="2">
        <f t="shared" si="0"/>
        <v>10</v>
      </c>
      <c r="R9" s="2">
        <v>36.36</v>
      </c>
      <c r="S9" s="2">
        <f t="shared" si="1"/>
        <v>91.00000000000045</v>
      </c>
      <c r="T9" s="2">
        <f t="shared" si="2"/>
        <v>101.00000000000045</v>
      </c>
      <c r="U9">
        <v>1</v>
      </c>
    </row>
    <row r="10" spans="1:20" ht="12.75">
      <c r="A10" s="2">
        <v>8</v>
      </c>
      <c r="B10" s="2" t="s">
        <v>36</v>
      </c>
      <c r="C10" s="2">
        <v>20</v>
      </c>
      <c r="D10" s="2">
        <v>13.2</v>
      </c>
      <c r="E10" s="2">
        <v>0</v>
      </c>
      <c r="F10" s="2">
        <v>0</v>
      </c>
      <c r="G10" s="2">
        <v>2</v>
      </c>
      <c r="H10" s="2">
        <v>0</v>
      </c>
      <c r="I10" s="2">
        <v>2</v>
      </c>
      <c r="J10" s="2">
        <v>2</v>
      </c>
      <c r="K10" s="2">
        <v>2</v>
      </c>
      <c r="L10" s="2">
        <v>2</v>
      </c>
      <c r="M10" s="2">
        <v>0</v>
      </c>
      <c r="N10" s="2">
        <v>2</v>
      </c>
      <c r="O10" s="2">
        <v>2</v>
      </c>
      <c r="P10" s="2">
        <v>0</v>
      </c>
      <c r="Q10" s="2">
        <f t="shared" si="0"/>
        <v>14</v>
      </c>
      <c r="R10" s="2">
        <v>14.58</v>
      </c>
      <c r="S10" s="2">
        <f t="shared" si="1"/>
        <v>98.00000000000011</v>
      </c>
      <c r="T10" s="2">
        <f t="shared" si="2"/>
        <v>112.00000000000011</v>
      </c>
    </row>
    <row r="11" spans="1:20" ht="12.75">
      <c r="A11" s="2"/>
      <c r="B11" s="2" t="s">
        <v>37</v>
      </c>
      <c r="C11" s="2">
        <v>21</v>
      </c>
      <c r="D11" s="2">
        <v>55.25</v>
      </c>
      <c r="E11" s="2">
        <v>2</v>
      </c>
      <c r="F11" s="2">
        <v>2</v>
      </c>
      <c r="G11" s="2">
        <v>50</v>
      </c>
      <c r="H11" s="2">
        <v>2</v>
      </c>
      <c r="I11" s="2">
        <v>2</v>
      </c>
      <c r="J11" s="2">
        <v>0</v>
      </c>
      <c r="K11" s="2">
        <v>50</v>
      </c>
      <c r="L11" s="2">
        <v>50</v>
      </c>
      <c r="M11" s="2">
        <v>50</v>
      </c>
      <c r="N11" s="2">
        <v>50</v>
      </c>
      <c r="O11" s="2">
        <v>2</v>
      </c>
      <c r="P11" s="2">
        <v>2</v>
      </c>
      <c r="Q11" s="2">
        <f t="shared" si="0"/>
        <v>262</v>
      </c>
      <c r="R11" s="2">
        <v>57.2</v>
      </c>
      <c r="S11" s="2">
        <f t="shared" si="1"/>
        <v>115.00000000000045</v>
      </c>
      <c r="T11" s="2">
        <f t="shared" si="2"/>
        <v>377.00000000000045</v>
      </c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2"/>
      <c r="S12" s="2">
        <f t="shared" si="1"/>
        <v>0</v>
      </c>
      <c r="T12" s="2">
        <f>Q12+S12</f>
        <v>0</v>
      </c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2"/>
      <c r="S13" s="2">
        <f t="shared" si="1"/>
        <v>0</v>
      </c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  <c r="R14" s="2"/>
      <c r="S14" s="2">
        <f t="shared" si="1"/>
        <v>0</v>
      </c>
      <c r="T14" s="2">
        <f>Q14+S14</f>
        <v>0</v>
      </c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1"/>
        <v>0</v>
      </c>
      <c r="T15" s="2"/>
    </row>
    <row r="20" spans="4:5" ht="12.75">
      <c r="D20" s="2">
        <v>5.4</v>
      </c>
      <c r="E20">
        <f>(D20-TRUNC(D20))*100+TRUNC(D20)*60</f>
        <v>340.00000000000006</v>
      </c>
    </row>
  </sheetData>
  <sheetProtection/>
  <printOptions/>
  <pageMargins left="0.74" right="0.27" top="1" bottom="1" header="0.5" footer="0.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C1">
      <selection activeCell="T3" sqref="T3:T7"/>
    </sheetView>
  </sheetViews>
  <sheetFormatPr defaultColWidth="9.140625" defaultRowHeight="12.75"/>
  <cols>
    <col min="2" max="2" width="35.140625" style="0" bestFit="1" customWidth="1"/>
    <col min="3" max="3" width="9.8515625" style="0" customWidth="1"/>
    <col min="4" max="4" width="21.421875" style="0" customWidth="1"/>
    <col min="5" max="16" width="5.7109375" style="0" customWidth="1"/>
    <col min="17" max="17" width="13.7109375" style="0" customWidth="1"/>
    <col min="18" max="18" width="17.140625" style="0" customWidth="1"/>
    <col min="20" max="20" width="16.140625" style="0" bestFit="1" customWidth="1"/>
  </cols>
  <sheetData>
    <row r="1" ht="20.25">
      <c r="D1" s="1" t="s">
        <v>9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0" ht="12.75">
      <c r="A3" s="2">
        <v>1</v>
      </c>
      <c r="B3" s="2" t="s">
        <v>38</v>
      </c>
      <c r="C3" s="2">
        <v>34</v>
      </c>
      <c r="D3" s="27">
        <v>27.5</v>
      </c>
      <c r="E3" s="2">
        <v>2</v>
      </c>
      <c r="F3" s="2">
        <v>0</v>
      </c>
      <c r="G3" s="2">
        <v>20</v>
      </c>
      <c r="H3" s="2">
        <v>2</v>
      </c>
      <c r="I3" s="2">
        <v>0</v>
      </c>
      <c r="J3" s="2">
        <v>2</v>
      </c>
      <c r="K3" s="2">
        <v>20</v>
      </c>
      <c r="L3" s="2">
        <v>20</v>
      </c>
      <c r="M3" s="2">
        <v>50</v>
      </c>
      <c r="N3" s="2">
        <v>0</v>
      </c>
      <c r="O3" s="2">
        <v>20</v>
      </c>
      <c r="P3" s="2">
        <v>0</v>
      </c>
      <c r="Q3" s="2">
        <f aca="true" t="shared" si="0" ref="Q3:Q13">SUM(E3:P3)</f>
        <v>136</v>
      </c>
      <c r="R3" s="27">
        <v>29.33</v>
      </c>
      <c r="S3" s="2">
        <f>((R3-TRUNC(R3))*100+TRUNC(R3)*60)-((D3-TRUNC(D3))*100+TRUNC(D3)*60)</f>
        <v>102.99999999999977</v>
      </c>
      <c r="T3" s="2">
        <f>Q3+S3</f>
        <v>238.99999999999977</v>
      </c>
    </row>
    <row r="4" spans="1:20" ht="12.75">
      <c r="A4" s="2">
        <v>2</v>
      </c>
      <c r="B4" s="2" t="s">
        <v>39</v>
      </c>
      <c r="C4" s="2">
        <v>33</v>
      </c>
      <c r="D4" s="29">
        <v>2.5</v>
      </c>
      <c r="E4" s="2">
        <v>20</v>
      </c>
      <c r="F4" s="2">
        <v>0</v>
      </c>
      <c r="G4" s="2">
        <v>2</v>
      </c>
      <c r="H4" s="2">
        <v>20</v>
      </c>
      <c r="I4" s="2">
        <v>2</v>
      </c>
      <c r="J4" s="2">
        <v>50</v>
      </c>
      <c r="K4" s="2">
        <v>2</v>
      </c>
      <c r="L4" s="2">
        <v>20</v>
      </c>
      <c r="M4" s="2">
        <v>50</v>
      </c>
      <c r="N4" s="2">
        <v>2</v>
      </c>
      <c r="O4" s="2">
        <v>20</v>
      </c>
      <c r="P4" s="2">
        <v>0</v>
      </c>
      <c r="Q4" s="2">
        <f t="shared" si="0"/>
        <v>188</v>
      </c>
      <c r="R4" s="29">
        <v>5.03</v>
      </c>
      <c r="S4" s="2">
        <f aca="true" t="shared" si="1" ref="S4:S13">((R4-TRUNC(R4))*100+TRUNC(R4)*60)-((D4-TRUNC(D4))*100+TRUNC(D4)*60)</f>
        <v>133</v>
      </c>
      <c r="T4" s="2">
        <f aca="true" t="shared" si="2" ref="T4:T13">Q4+S4</f>
        <v>321</v>
      </c>
    </row>
    <row r="5" spans="1:21" ht="12.75">
      <c r="A5" s="2">
        <v>3</v>
      </c>
      <c r="B5" s="2" t="s">
        <v>40</v>
      </c>
      <c r="C5" s="2">
        <v>32</v>
      </c>
      <c r="D5" s="27">
        <v>33.3</v>
      </c>
      <c r="E5" s="2">
        <v>0</v>
      </c>
      <c r="F5" s="2">
        <v>0</v>
      </c>
      <c r="G5" s="2">
        <v>0</v>
      </c>
      <c r="H5" s="2">
        <v>0</v>
      </c>
      <c r="I5" s="2">
        <v>2</v>
      </c>
      <c r="J5" s="2">
        <v>2</v>
      </c>
      <c r="K5" s="2">
        <v>2</v>
      </c>
      <c r="L5" s="2">
        <v>0</v>
      </c>
      <c r="M5" s="2">
        <v>2</v>
      </c>
      <c r="N5" s="2">
        <v>2</v>
      </c>
      <c r="O5" s="2">
        <v>0</v>
      </c>
      <c r="P5" s="2">
        <v>0</v>
      </c>
      <c r="Q5" s="2">
        <f t="shared" si="0"/>
        <v>10</v>
      </c>
      <c r="R5" s="27">
        <v>35.26</v>
      </c>
      <c r="S5" s="2">
        <f t="shared" si="1"/>
        <v>116.00000000000023</v>
      </c>
      <c r="T5" s="2">
        <f t="shared" si="2"/>
        <v>126.00000000000023</v>
      </c>
      <c r="U5">
        <v>1</v>
      </c>
    </row>
    <row r="6" spans="1:21" ht="12.75">
      <c r="A6" s="2">
        <v>4</v>
      </c>
      <c r="B6" s="2" t="s">
        <v>41</v>
      </c>
      <c r="C6" s="2">
        <v>31</v>
      </c>
      <c r="D6" s="27">
        <v>50.05</v>
      </c>
      <c r="E6" s="2">
        <v>2</v>
      </c>
      <c r="F6" s="2">
        <v>2</v>
      </c>
      <c r="G6" s="2">
        <v>2</v>
      </c>
      <c r="H6" s="2">
        <v>0</v>
      </c>
      <c r="I6" s="2">
        <v>20</v>
      </c>
      <c r="J6" s="2">
        <v>0</v>
      </c>
      <c r="K6" s="2">
        <v>50</v>
      </c>
      <c r="L6" s="2">
        <v>2</v>
      </c>
      <c r="M6" s="2">
        <v>2</v>
      </c>
      <c r="N6" s="2">
        <v>2</v>
      </c>
      <c r="O6" s="2">
        <v>2</v>
      </c>
      <c r="P6" s="2">
        <v>0</v>
      </c>
      <c r="Q6" s="2">
        <f t="shared" si="0"/>
        <v>84</v>
      </c>
      <c r="R6" s="27">
        <v>52.28</v>
      </c>
      <c r="S6" s="2">
        <f t="shared" si="1"/>
        <v>143.00000000000045</v>
      </c>
      <c r="T6" s="2">
        <f t="shared" si="2"/>
        <v>227.00000000000045</v>
      </c>
      <c r="U6">
        <v>3</v>
      </c>
    </row>
    <row r="7" spans="1:21" ht="12.75">
      <c r="A7" s="2">
        <v>5</v>
      </c>
      <c r="B7" s="2" t="s">
        <v>42</v>
      </c>
      <c r="C7" s="2">
        <v>35</v>
      </c>
      <c r="D7" s="27">
        <v>41.1</v>
      </c>
      <c r="E7" s="2">
        <v>2</v>
      </c>
      <c r="F7" s="2">
        <v>0</v>
      </c>
      <c r="G7" s="2">
        <v>2</v>
      </c>
      <c r="H7" s="2">
        <v>0</v>
      </c>
      <c r="I7" s="2">
        <v>2</v>
      </c>
      <c r="J7" s="2">
        <v>2</v>
      </c>
      <c r="K7" s="2">
        <v>2</v>
      </c>
      <c r="L7" s="2">
        <v>2</v>
      </c>
      <c r="M7" s="2">
        <v>20</v>
      </c>
      <c r="N7" s="2">
        <v>20</v>
      </c>
      <c r="O7" s="2">
        <v>2</v>
      </c>
      <c r="P7" s="2">
        <v>0</v>
      </c>
      <c r="Q7" s="2">
        <f t="shared" si="0"/>
        <v>54</v>
      </c>
      <c r="R7" s="27">
        <v>43.1</v>
      </c>
      <c r="S7" s="2">
        <f t="shared" si="1"/>
        <v>120</v>
      </c>
      <c r="T7" s="2">
        <f t="shared" si="2"/>
        <v>174</v>
      </c>
      <c r="U7">
        <v>2</v>
      </c>
    </row>
    <row r="8" spans="1:20" ht="12.75">
      <c r="A8" s="2">
        <v>6</v>
      </c>
      <c r="B8" s="2"/>
      <c r="C8" s="2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  <c r="R8" s="27"/>
      <c r="S8" s="2">
        <f t="shared" si="1"/>
        <v>0</v>
      </c>
      <c r="T8" s="2">
        <f t="shared" si="2"/>
        <v>0</v>
      </c>
    </row>
    <row r="9" spans="1:20" ht="12.75">
      <c r="A9" s="2">
        <v>7</v>
      </c>
      <c r="B9" s="2"/>
      <c r="C9" s="2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  <c r="R9" s="2"/>
      <c r="S9" s="2">
        <f t="shared" si="1"/>
        <v>0</v>
      </c>
      <c r="T9" s="2">
        <f t="shared" si="2"/>
        <v>0</v>
      </c>
    </row>
    <row r="10" spans="1:20" ht="12.75">
      <c r="A10" s="2">
        <v>8</v>
      </c>
      <c r="B10" s="2"/>
      <c r="C10" s="2"/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  <c r="R10" s="2"/>
      <c r="S10" s="2">
        <f t="shared" si="1"/>
        <v>0</v>
      </c>
      <c r="T10" s="2">
        <f t="shared" si="2"/>
        <v>0</v>
      </c>
    </row>
    <row r="11" spans="1:20" ht="12.75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  <c r="R11" s="2"/>
      <c r="S11" s="2">
        <f t="shared" si="1"/>
        <v>0</v>
      </c>
      <c r="T11" s="2">
        <f t="shared" si="2"/>
        <v>0</v>
      </c>
    </row>
    <row r="12" spans="1:20" ht="12.75">
      <c r="A12" s="2">
        <v>10</v>
      </c>
      <c r="B12" s="5"/>
      <c r="C12" s="5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>
        <f t="shared" si="0"/>
        <v>0</v>
      </c>
      <c r="R12" s="5"/>
      <c r="S12" s="2">
        <f t="shared" si="1"/>
        <v>0</v>
      </c>
      <c r="T12" s="2">
        <f t="shared" si="2"/>
        <v>0</v>
      </c>
    </row>
    <row r="13" spans="1:20" ht="12.75">
      <c r="A13" s="2">
        <v>11</v>
      </c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2"/>
      <c r="S13" s="2">
        <f t="shared" si="1"/>
        <v>0</v>
      </c>
      <c r="T13" s="2">
        <f t="shared" si="2"/>
        <v>0</v>
      </c>
    </row>
    <row r="14" spans="2:3" ht="12.75">
      <c r="B14" s="4"/>
      <c r="C14" s="4"/>
    </row>
  </sheetData>
  <sheetProtection/>
  <printOptions/>
  <pageMargins left="0.75" right="0.75" top="1" bottom="1" header="0.5" footer="0.5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6" sqref="T16"/>
    </sheetView>
  </sheetViews>
  <sheetFormatPr defaultColWidth="9.140625" defaultRowHeight="12.75"/>
  <cols>
    <col min="1" max="1" width="4.7109375" style="0" customWidth="1"/>
    <col min="2" max="2" width="21.00390625" style="0" bestFit="1" customWidth="1"/>
    <col min="3" max="3" width="6.00390625" style="0" customWidth="1"/>
    <col min="4" max="4" width="8.421875" style="0" customWidth="1"/>
    <col min="5" max="16" width="5.7109375" style="0" customWidth="1"/>
    <col min="17" max="17" width="13.7109375" style="0" customWidth="1"/>
    <col min="18" max="18" width="17.140625" style="0" customWidth="1"/>
    <col min="20" max="20" width="16.140625" style="0" bestFit="1" customWidth="1"/>
  </cols>
  <sheetData>
    <row r="1" ht="20.25">
      <c r="D1" s="1" t="s">
        <v>10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1" ht="12.75">
      <c r="A3">
        <v>1</v>
      </c>
      <c r="B3" t="s">
        <v>43</v>
      </c>
      <c r="C3">
        <v>44</v>
      </c>
      <c r="D3" s="25" t="s">
        <v>59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O3">
        <v>0</v>
      </c>
      <c r="P3">
        <v>0</v>
      </c>
      <c r="Q3">
        <f aca="true" t="shared" si="0" ref="Q3:Q12">SUM(E3:P3)</f>
        <v>2</v>
      </c>
      <c r="R3">
        <v>25.55</v>
      </c>
      <c r="S3" s="24">
        <f>((R3-TRUNC(R3))*100+TRUNC(R3)*60)-((D3-TRUNC(D3))*100+TRUNC(D3)*60)</f>
        <v>75.00000000000023</v>
      </c>
      <c r="T3">
        <f>Q3+S3</f>
        <v>77.00000000000023</v>
      </c>
      <c r="U3">
        <v>1</v>
      </c>
    </row>
    <row r="4" spans="1:21" ht="12.75">
      <c r="A4">
        <f>A3+1</f>
        <v>2</v>
      </c>
      <c r="B4" t="s">
        <v>44</v>
      </c>
      <c r="C4">
        <v>54</v>
      </c>
      <c r="D4" s="25" t="s">
        <v>70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2</v>
      </c>
      <c r="N4">
        <v>0</v>
      </c>
      <c r="O4">
        <v>0</v>
      </c>
      <c r="P4">
        <v>0</v>
      </c>
      <c r="Q4">
        <f t="shared" si="0"/>
        <v>6</v>
      </c>
      <c r="R4">
        <v>31.23</v>
      </c>
      <c r="S4" s="24">
        <f aca="true" t="shared" si="1" ref="S4:S22">((R4-TRUNC(R4))*100+TRUNC(R4)*60)-((D4-TRUNC(D4))*100+TRUNC(D4)*60)</f>
        <v>72.99999999999977</v>
      </c>
      <c r="T4">
        <f aca="true" t="shared" si="2" ref="T4:T22">Q4+S4</f>
        <v>78.99999999999977</v>
      </c>
      <c r="U4">
        <v>2</v>
      </c>
    </row>
    <row r="5" spans="1:20" ht="12.75">
      <c r="A5">
        <f aca="true" t="shared" si="3" ref="A5:A25">A4+1</f>
        <v>3</v>
      </c>
      <c r="B5" t="s">
        <v>45</v>
      </c>
      <c r="C5">
        <v>43</v>
      </c>
      <c r="D5" s="25" t="s">
        <v>74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50</v>
      </c>
      <c r="N5">
        <v>0</v>
      </c>
      <c r="O5">
        <v>2</v>
      </c>
      <c r="P5">
        <v>0</v>
      </c>
      <c r="Q5">
        <f t="shared" si="0"/>
        <v>56</v>
      </c>
      <c r="R5">
        <v>55.55</v>
      </c>
      <c r="S5" s="24">
        <f t="shared" si="1"/>
        <v>89.99999999999955</v>
      </c>
      <c r="T5">
        <f t="shared" si="2"/>
        <v>145.99999999999955</v>
      </c>
    </row>
    <row r="6" spans="1:20" ht="12.75">
      <c r="A6">
        <f t="shared" si="3"/>
        <v>4</v>
      </c>
      <c r="B6" t="s">
        <v>46</v>
      </c>
      <c r="C6">
        <v>53</v>
      </c>
      <c r="D6" s="25" t="s">
        <v>78</v>
      </c>
      <c r="E6">
        <v>2</v>
      </c>
      <c r="F6">
        <v>0</v>
      </c>
      <c r="G6">
        <v>0</v>
      </c>
      <c r="H6">
        <v>0</v>
      </c>
      <c r="I6">
        <v>2</v>
      </c>
      <c r="J6">
        <v>0</v>
      </c>
      <c r="K6">
        <v>50</v>
      </c>
      <c r="L6">
        <v>2</v>
      </c>
      <c r="M6">
        <v>50</v>
      </c>
      <c r="N6">
        <v>0</v>
      </c>
      <c r="O6">
        <v>0</v>
      </c>
      <c r="P6">
        <v>0</v>
      </c>
      <c r="Q6">
        <f t="shared" si="0"/>
        <v>106</v>
      </c>
      <c r="R6" s="26">
        <v>13.2</v>
      </c>
      <c r="S6" s="24">
        <f t="shared" si="1"/>
        <v>120</v>
      </c>
      <c r="T6">
        <f t="shared" si="2"/>
        <v>226</v>
      </c>
    </row>
    <row r="7" spans="1:20" ht="12.75">
      <c r="A7">
        <f t="shared" si="3"/>
        <v>5</v>
      </c>
      <c r="B7" t="s">
        <v>47</v>
      </c>
      <c r="C7">
        <v>42</v>
      </c>
      <c r="D7" s="25" t="s">
        <v>73</v>
      </c>
      <c r="E7">
        <v>0</v>
      </c>
      <c r="F7">
        <v>2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4</v>
      </c>
      <c r="R7">
        <v>54.48</v>
      </c>
      <c r="S7" s="24">
        <f t="shared" si="1"/>
        <v>82.99999999999955</v>
      </c>
      <c r="T7">
        <f t="shared" si="2"/>
        <v>86.99999999999955</v>
      </c>
    </row>
    <row r="8" spans="1:20" ht="12.75">
      <c r="A8">
        <f t="shared" si="3"/>
        <v>6</v>
      </c>
      <c r="B8" t="s">
        <v>48</v>
      </c>
      <c r="C8">
        <v>52</v>
      </c>
      <c r="D8" s="25" t="s">
        <v>79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2</v>
      </c>
      <c r="P8">
        <v>0</v>
      </c>
      <c r="Q8">
        <f t="shared" si="0"/>
        <v>4</v>
      </c>
      <c r="R8" s="26">
        <v>16.27</v>
      </c>
      <c r="S8" s="24">
        <f t="shared" si="1"/>
        <v>87</v>
      </c>
      <c r="T8">
        <f t="shared" si="2"/>
        <v>91</v>
      </c>
    </row>
    <row r="9" spans="1:20" ht="12.75">
      <c r="A9">
        <f t="shared" si="3"/>
        <v>7</v>
      </c>
      <c r="B9" t="s">
        <v>46</v>
      </c>
      <c r="C9">
        <v>41</v>
      </c>
      <c r="D9" s="25" t="s">
        <v>80</v>
      </c>
      <c r="E9">
        <v>2</v>
      </c>
      <c r="F9">
        <v>0</v>
      </c>
      <c r="G9">
        <v>0</v>
      </c>
      <c r="H9">
        <v>0</v>
      </c>
      <c r="I9">
        <v>0</v>
      </c>
      <c r="J9">
        <v>2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6</v>
      </c>
      <c r="R9" s="26">
        <v>6.44</v>
      </c>
      <c r="S9" s="24">
        <f t="shared" si="1"/>
        <v>89</v>
      </c>
      <c r="T9">
        <f t="shared" si="2"/>
        <v>95</v>
      </c>
    </row>
    <row r="10" spans="1:21" ht="12.75">
      <c r="A10">
        <f t="shared" si="3"/>
        <v>8</v>
      </c>
      <c r="B10" t="s">
        <v>47</v>
      </c>
      <c r="C10">
        <v>51</v>
      </c>
      <c r="D10" s="25" t="s">
        <v>65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>
        <v>16.53</v>
      </c>
      <c r="S10" s="24">
        <f t="shared" si="1"/>
        <v>83</v>
      </c>
      <c r="T10">
        <f t="shared" si="2"/>
        <v>83</v>
      </c>
      <c r="U10">
        <v>3</v>
      </c>
    </row>
    <row r="11" spans="1:20" ht="12.75">
      <c r="A11">
        <f t="shared" si="3"/>
        <v>9</v>
      </c>
      <c r="B11" t="s">
        <v>49</v>
      </c>
      <c r="C11">
        <v>45</v>
      </c>
      <c r="D11" s="25" t="s">
        <v>72</v>
      </c>
      <c r="E11">
        <v>0</v>
      </c>
      <c r="F11">
        <v>0</v>
      </c>
      <c r="G11">
        <v>50</v>
      </c>
      <c r="H11">
        <v>0</v>
      </c>
      <c r="I11">
        <v>0</v>
      </c>
      <c r="J11">
        <v>0</v>
      </c>
      <c r="K11">
        <v>0</v>
      </c>
      <c r="L11">
        <v>50</v>
      </c>
      <c r="M11">
        <v>0</v>
      </c>
      <c r="N11">
        <v>0</v>
      </c>
      <c r="O11">
        <v>0</v>
      </c>
      <c r="P11">
        <v>0</v>
      </c>
      <c r="Q11">
        <f t="shared" si="0"/>
        <v>100</v>
      </c>
      <c r="R11">
        <v>53.37</v>
      </c>
      <c r="S11" s="24">
        <f t="shared" si="1"/>
        <v>81.99999999999955</v>
      </c>
      <c r="T11">
        <f t="shared" si="2"/>
        <v>181.99999999999955</v>
      </c>
    </row>
    <row r="12" spans="1:20" ht="12.75">
      <c r="A12">
        <f t="shared" si="3"/>
        <v>10</v>
      </c>
      <c r="B12" t="s">
        <v>50</v>
      </c>
      <c r="C12">
        <v>55</v>
      </c>
      <c r="D12" s="25" t="s">
        <v>68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2</v>
      </c>
      <c r="M12">
        <v>0</v>
      </c>
      <c r="N12">
        <v>0</v>
      </c>
      <c r="O12">
        <v>0</v>
      </c>
      <c r="P12">
        <v>2</v>
      </c>
      <c r="Q12">
        <f t="shared" si="0"/>
        <v>6</v>
      </c>
      <c r="R12">
        <v>25.3</v>
      </c>
      <c r="S12" s="24">
        <f t="shared" si="1"/>
        <v>79.99999999999977</v>
      </c>
      <c r="T12">
        <f t="shared" si="2"/>
        <v>85.99999999999977</v>
      </c>
    </row>
    <row r="13" spans="1:20" ht="12.75">
      <c r="A13">
        <f t="shared" si="3"/>
        <v>11</v>
      </c>
      <c r="D13" s="24"/>
      <c r="Q13">
        <f>SUM(E13:O13)</f>
        <v>0</v>
      </c>
      <c r="S13" s="24">
        <f t="shared" si="1"/>
        <v>0</v>
      </c>
      <c r="T13">
        <f t="shared" si="2"/>
        <v>0</v>
      </c>
    </row>
    <row r="14" spans="1:20" ht="12.75">
      <c r="A14">
        <f t="shared" si="3"/>
        <v>12</v>
      </c>
      <c r="B14" t="s">
        <v>51</v>
      </c>
      <c r="C14">
        <v>59</v>
      </c>
      <c r="D14" s="25" t="s">
        <v>81</v>
      </c>
      <c r="E14">
        <v>2</v>
      </c>
      <c r="F14">
        <v>0</v>
      </c>
      <c r="G14">
        <v>2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f>SUM(E14:P14)</f>
        <v>6</v>
      </c>
      <c r="R14">
        <v>4.53</v>
      </c>
      <c r="S14" s="24">
        <f t="shared" si="1"/>
        <v>73</v>
      </c>
      <c r="T14">
        <f t="shared" si="2"/>
        <v>79</v>
      </c>
    </row>
    <row r="15" spans="1:20" ht="12.75">
      <c r="A15">
        <f t="shared" si="3"/>
        <v>13</v>
      </c>
      <c r="B15" t="s">
        <v>52</v>
      </c>
      <c r="C15">
        <v>58</v>
      </c>
      <c r="D15" s="25" t="s">
        <v>63</v>
      </c>
      <c r="E15">
        <v>0</v>
      </c>
      <c r="F15">
        <v>0</v>
      </c>
      <c r="G15">
        <v>0</v>
      </c>
      <c r="H15">
        <v>0</v>
      </c>
      <c r="I15">
        <v>2</v>
      </c>
      <c r="J15">
        <v>2</v>
      </c>
      <c r="K15">
        <v>0</v>
      </c>
      <c r="L15">
        <v>2</v>
      </c>
      <c r="M15">
        <v>0</v>
      </c>
      <c r="N15">
        <v>2</v>
      </c>
      <c r="O15">
        <v>0</v>
      </c>
      <c r="P15">
        <v>0</v>
      </c>
      <c r="Q15">
        <f>SUM(E15:P15)</f>
        <v>8</v>
      </c>
      <c r="R15">
        <v>12.45</v>
      </c>
      <c r="S15" s="24">
        <f t="shared" si="1"/>
        <v>79.99999999999989</v>
      </c>
      <c r="T15">
        <f t="shared" si="2"/>
        <v>87.99999999999989</v>
      </c>
    </row>
    <row r="16" spans="1:20" ht="12.75">
      <c r="A16">
        <f t="shared" si="3"/>
        <v>14</v>
      </c>
      <c r="B16" t="s">
        <v>49</v>
      </c>
      <c r="C16">
        <v>89</v>
      </c>
      <c r="D16" s="25" t="s">
        <v>66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N16" s="26">
        <v>0</v>
      </c>
      <c r="O16" s="26">
        <v>0</v>
      </c>
      <c r="P16" s="26">
        <v>0</v>
      </c>
      <c r="Q16">
        <f>SUM(E16:O16)</f>
        <v>2</v>
      </c>
      <c r="R16" s="26">
        <v>22.2</v>
      </c>
      <c r="S16" s="24">
        <f t="shared" si="1"/>
        <v>104.99999999999977</v>
      </c>
      <c r="T16">
        <f t="shared" si="2"/>
        <v>106.99999999999977</v>
      </c>
    </row>
    <row r="17" spans="1:20" ht="12.75">
      <c r="A17">
        <f t="shared" si="3"/>
        <v>15</v>
      </c>
      <c r="B17" t="s">
        <v>53</v>
      </c>
      <c r="C17">
        <v>88</v>
      </c>
      <c r="D17" s="25" t="s">
        <v>67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50</v>
      </c>
      <c r="N17">
        <v>50</v>
      </c>
      <c r="O17">
        <v>50</v>
      </c>
      <c r="P17">
        <v>0</v>
      </c>
      <c r="Q17">
        <f>SUM(E17:P17)</f>
        <v>152</v>
      </c>
      <c r="R17">
        <v>24.12</v>
      </c>
      <c r="S17" s="24">
        <f t="shared" si="1"/>
        <v>137</v>
      </c>
      <c r="T17">
        <f t="shared" si="2"/>
        <v>289</v>
      </c>
    </row>
    <row r="18" spans="1:20" ht="12.75">
      <c r="A18">
        <f t="shared" si="3"/>
        <v>16</v>
      </c>
      <c r="B18" t="s">
        <v>54</v>
      </c>
      <c r="C18">
        <v>86</v>
      </c>
      <c r="D18" s="25" t="s">
        <v>69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2</v>
      </c>
      <c r="L18">
        <v>0</v>
      </c>
      <c r="M18">
        <v>2</v>
      </c>
      <c r="N18">
        <v>0</v>
      </c>
      <c r="O18">
        <v>0</v>
      </c>
      <c r="P18">
        <v>0</v>
      </c>
      <c r="Q18">
        <f>SUM(E18:P18)</f>
        <v>6</v>
      </c>
      <c r="R18">
        <v>30.34</v>
      </c>
      <c r="S18" s="24">
        <f t="shared" si="1"/>
        <v>83.99999999999977</v>
      </c>
      <c r="T18">
        <f t="shared" si="2"/>
        <v>89.99999999999977</v>
      </c>
    </row>
    <row r="19" spans="1:20" ht="12.75">
      <c r="A19">
        <f t="shared" si="3"/>
        <v>17</v>
      </c>
      <c r="B19" t="s">
        <v>55</v>
      </c>
      <c r="C19">
        <v>48</v>
      </c>
      <c r="D19" s="25" t="s">
        <v>62</v>
      </c>
      <c r="E19">
        <v>2</v>
      </c>
      <c r="F19">
        <v>0</v>
      </c>
      <c r="G19">
        <v>50</v>
      </c>
      <c r="H19">
        <v>0</v>
      </c>
      <c r="I19">
        <v>0</v>
      </c>
      <c r="J19">
        <v>2</v>
      </c>
      <c r="K19">
        <v>2</v>
      </c>
      <c r="L19">
        <v>2</v>
      </c>
      <c r="M19">
        <v>2</v>
      </c>
      <c r="N19">
        <v>0</v>
      </c>
      <c r="O19">
        <v>0</v>
      </c>
      <c r="P19">
        <v>2</v>
      </c>
      <c r="Q19">
        <f>SUM(E19:P19)</f>
        <v>62</v>
      </c>
      <c r="R19">
        <v>11.43</v>
      </c>
      <c r="S19" s="24">
        <f t="shared" si="1"/>
        <v>93</v>
      </c>
      <c r="T19">
        <f t="shared" si="2"/>
        <v>155</v>
      </c>
    </row>
    <row r="20" spans="1:20" ht="12.75">
      <c r="A20">
        <f t="shared" si="3"/>
        <v>18</v>
      </c>
      <c r="B20" t="s">
        <v>56</v>
      </c>
      <c r="C20">
        <v>85</v>
      </c>
      <c r="D20" s="25" t="s">
        <v>71</v>
      </c>
      <c r="E20">
        <v>0</v>
      </c>
      <c r="F20">
        <v>0</v>
      </c>
      <c r="G20">
        <v>2</v>
      </c>
      <c r="H20">
        <v>0</v>
      </c>
      <c r="I20">
        <v>0</v>
      </c>
      <c r="J20">
        <v>2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f>SUM(E20:P20)</f>
        <v>8</v>
      </c>
      <c r="R20">
        <v>38.06</v>
      </c>
      <c r="S20" s="24">
        <f t="shared" si="1"/>
        <v>96.00000000000045</v>
      </c>
      <c r="T20">
        <f t="shared" si="2"/>
        <v>104.00000000000045</v>
      </c>
    </row>
    <row r="21" spans="1:20" ht="12.75">
      <c r="A21">
        <f t="shared" si="3"/>
        <v>19</v>
      </c>
      <c r="B21" t="s">
        <v>57</v>
      </c>
      <c r="C21">
        <v>80</v>
      </c>
      <c r="D21" s="25" t="s">
        <v>60</v>
      </c>
      <c r="E21" s="26" t="s">
        <v>61</v>
      </c>
      <c r="N21">
        <v>2</v>
      </c>
      <c r="Q21">
        <f>SUM(E21:O21)</f>
        <v>2</v>
      </c>
      <c r="S21" s="24">
        <f t="shared" si="1"/>
        <v>-400.00000000000006</v>
      </c>
      <c r="T21">
        <f t="shared" si="2"/>
        <v>-398.00000000000006</v>
      </c>
    </row>
    <row r="22" spans="1:20" ht="12.75">
      <c r="A22">
        <f>A21+1</f>
        <v>20</v>
      </c>
      <c r="B22" t="s">
        <v>58</v>
      </c>
      <c r="C22">
        <v>22</v>
      </c>
      <c r="D22" s="25" t="s">
        <v>64</v>
      </c>
      <c r="E22">
        <v>2</v>
      </c>
      <c r="F22">
        <v>0</v>
      </c>
      <c r="G22">
        <v>0</v>
      </c>
      <c r="H22">
        <v>2</v>
      </c>
      <c r="I22">
        <v>2</v>
      </c>
      <c r="J22">
        <v>2</v>
      </c>
      <c r="K22">
        <v>0</v>
      </c>
      <c r="L22">
        <v>2</v>
      </c>
      <c r="M22">
        <v>2</v>
      </c>
      <c r="N22">
        <v>2</v>
      </c>
      <c r="O22">
        <v>2</v>
      </c>
      <c r="P22">
        <v>0</v>
      </c>
      <c r="Q22">
        <f>SUM(E22:P22)</f>
        <v>16</v>
      </c>
      <c r="R22">
        <v>16.2</v>
      </c>
      <c r="S22" s="24">
        <f t="shared" si="1"/>
        <v>104.99999999999989</v>
      </c>
      <c r="T22">
        <f t="shared" si="2"/>
        <v>120.99999999999989</v>
      </c>
    </row>
    <row r="23" spans="1:4" ht="12.75">
      <c r="A23">
        <f t="shared" si="3"/>
        <v>21</v>
      </c>
      <c r="D23" s="24"/>
    </row>
    <row r="24" ht="12.75">
      <c r="A24">
        <f t="shared" si="3"/>
        <v>22</v>
      </c>
    </row>
    <row r="25" ht="12.75">
      <c r="A25">
        <f t="shared" si="3"/>
        <v>23</v>
      </c>
    </row>
    <row r="26" ht="12.75">
      <c r="A26">
        <v>24</v>
      </c>
    </row>
  </sheetData>
  <sheetProtection/>
  <printOptions/>
  <pageMargins left="0.16" right="0.16" top="0.16" bottom="0.39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" sqref="Q3"/>
    </sheetView>
  </sheetViews>
  <sheetFormatPr defaultColWidth="9.140625" defaultRowHeight="12.75"/>
  <cols>
    <col min="1" max="1" width="12.421875" style="0" customWidth="1"/>
    <col min="2" max="2" width="32.8515625" style="0" bestFit="1" customWidth="1"/>
    <col min="3" max="3" width="11.57421875" style="0" bestFit="1" customWidth="1"/>
    <col min="4" max="4" width="7.00390625" style="0" customWidth="1"/>
    <col min="5" max="16" width="5.7109375" style="0" customWidth="1"/>
    <col min="17" max="17" width="13.7109375" style="0" customWidth="1"/>
    <col min="18" max="18" width="17.140625" style="0" customWidth="1"/>
    <col min="20" max="20" width="16.140625" style="0" bestFit="1" customWidth="1"/>
  </cols>
  <sheetData>
    <row r="1" ht="20.25">
      <c r="D1" s="30" t="s">
        <v>100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1" ht="12.75">
      <c r="A3" s="2">
        <v>1</v>
      </c>
      <c r="B3" s="28" t="s">
        <v>30</v>
      </c>
      <c r="C3" s="2">
        <v>14</v>
      </c>
      <c r="D3" s="28">
        <v>25.35</v>
      </c>
      <c r="E3" s="2">
        <v>0</v>
      </c>
      <c r="F3" s="2">
        <v>2</v>
      </c>
      <c r="G3" s="2">
        <v>2</v>
      </c>
      <c r="H3" s="2">
        <v>0</v>
      </c>
      <c r="I3" s="2">
        <v>0</v>
      </c>
      <c r="J3" s="2">
        <v>2</v>
      </c>
      <c r="K3" s="2">
        <v>2</v>
      </c>
      <c r="L3" s="2">
        <v>0</v>
      </c>
      <c r="M3" s="2">
        <v>0</v>
      </c>
      <c r="N3" s="2">
        <v>2</v>
      </c>
      <c r="O3" s="2">
        <v>0</v>
      </c>
      <c r="P3" s="2">
        <v>2</v>
      </c>
      <c r="Q3" s="2">
        <f aca="true" t="shared" si="0" ref="Q3:Q9">SUM(E3:P3)</f>
        <v>12</v>
      </c>
      <c r="R3" s="28">
        <v>27.11</v>
      </c>
      <c r="S3" s="2">
        <f>((R3-TRUNC(R3))*100+TRUNC(R3)*60)-((D3-TRUNC(D3))*100+TRUNC(D3)*60)</f>
        <v>95.99999999999977</v>
      </c>
      <c r="T3" s="2">
        <f>Q3+S3</f>
        <v>107.99999999999977</v>
      </c>
      <c r="U3">
        <v>1</v>
      </c>
    </row>
    <row r="4" spans="1:20" ht="12.75">
      <c r="A4" s="2">
        <v>2</v>
      </c>
      <c r="B4" s="2" t="s">
        <v>31</v>
      </c>
      <c r="C4" s="2">
        <v>13</v>
      </c>
      <c r="D4" s="28">
        <v>34.45</v>
      </c>
      <c r="E4" s="2">
        <v>2</v>
      </c>
      <c r="F4" s="2">
        <v>0</v>
      </c>
      <c r="G4" s="2">
        <v>0</v>
      </c>
      <c r="H4" s="2">
        <v>0</v>
      </c>
      <c r="I4" s="2">
        <v>0</v>
      </c>
      <c r="J4" s="2">
        <v>2</v>
      </c>
      <c r="K4" s="2">
        <v>2</v>
      </c>
      <c r="L4" s="2">
        <v>2</v>
      </c>
      <c r="M4" s="2">
        <v>20</v>
      </c>
      <c r="N4" s="2">
        <v>2</v>
      </c>
      <c r="O4" s="2">
        <v>2</v>
      </c>
      <c r="P4" s="2">
        <v>0</v>
      </c>
      <c r="Q4" s="2">
        <f t="shared" si="0"/>
        <v>32</v>
      </c>
      <c r="R4" s="28">
        <v>36.43</v>
      </c>
      <c r="S4" s="2">
        <f aca="true" t="shared" si="1" ref="S4:S15">((R4-TRUNC(R4))*100+TRUNC(R4)*60)-((D4-TRUNC(D4))*100+TRUNC(D4)*60)</f>
        <v>117.99999999999955</v>
      </c>
      <c r="T4" s="2">
        <f aca="true" t="shared" si="2" ref="T4:T11">Q4+S4</f>
        <v>149.99999999999955</v>
      </c>
    </row>
    <row r="5" spans="1:21" ht="12.75">
      <c r="A5" s="2">
        <v>3</v>
      </c>
      <c r="B5" s="2" t="s">
        <v>32</v>
      </c>
      <c r="C5" s="2">
        <v>12</v>
      </c>
      <c r="D5" s="28">
        <v>21.55</v>
      </c>
      <c r="E5" s="2">
        <v>0</v>
      </c>
      <c r="F5" s="2">
        <v>0</v>
      </c>
      <c r="G5" s="2">
        <v>2</v>
      </c>
      <c r="H5" s="2">
        <v>0</v>
      </c>
      <c r="I5" s="2">
        <v>0</v>
      </c>
      <c r="J5" s="2">
        <v>0</v>
      </c>
      <c r="K5" s="2">
        <v>2</v>
      </c>
      <c r="L5" s="2">
        <v>2</v>
      </c>
      <c r="M5" s="2">
        <v>0</v>
      </c>
      <c r="N5" s="2">
        <v>2</v>
      </c>
      <c r="O5" s="2">
        <v>2</v>
      </c>
      <c r="P5" s="2">
        <v>0</v>
      </c>
      <c r="Q5" s="2">
        <f t="shared" si="0"/>
        <v>10</v>
      </c>
      <c r="R5" s="28">
        <v>23.35</v>
      </c>
      <c r="S5" s="2">
        <f t="shared" si="1"/>
        <v>100.00000000000023</v>
      </c>
      <c r="T5" s="2">
        <f t="shared" si="2"/>
        <v>110.00000000000023</v>
      </c>
      <c r="U5">
        <v>2</v>
      </c>
    </row>
    <row r="6" spans="1:20" ht="12.75">
      <c r="A6" s="2">
        <v>4</v>
      </c>
      <c r="B6" s="2" t="s">
        <v>33</v>
      </c>
      <c r="C6" s="2">
        <v>11</v>
      </c>
      <c r="D6" s="28">
        <v>49.1</v>
      </c>
      <c r="E6" s="2">
        <v>0</v>
      </c>
      <c r="F6" s="2">
        <v>0</v>
      </c>
      <c r="G6" s="2">
        <v>20</v>
      </c>
      <c r="H6" s="2">
        <v>0</v>
      </c>
      <c r="I6" s="2">
        <v>0</v>
      </c>
      <c r="J6" s="2">
        <v>2</v>
      </c>
      <c r="K6" s="2">
        <v>2</v>
      </c>
      <c r="L6" s="2">
        <v>2</v>
      </c>
      <c r="M6" s="2">
        <v>0</v>
      </c>
      <c r="N6" s="2">
        <v>0</v>
      </c>
      <c r="O6" s="2">
        <v>0</v>
      </c>
      <c r="P6" s="2">
        <v>0</v>
      </c>
      <c r="Q6" s="2">
        <f t="shared" si="0"/>
        <v>26</v>
      </c>
      <c r="R6" s="28">
        <v>50.47</v>
      </c>
      <c r="S6" s="2">
        <f t="shared" si="1"/>
        <v>97</v>
      </c>
      <c r="T6" s="2">
        <f t="shared" si="2"/>
        <v>123</v>
      </c>
    </row>
    <row r="7" spans="1:20" ht="12.75">
      <c r="A7" s="2">
        <v>5</v>
      </c>
      <c r="B7" s="2" t="s">
        <v>34</v>
      </c>
      <c r="C7" s="2">
        <v>15</v>
      </c>
      <c r="D7" s="28">
        <v>20.5</v>
      </c>
      <c r="E7" s="2">
        <v>2</v>
      </c>
      <c r="F7" s="2">
        <v>0</v>
      </c>
      <c r="G7" s="2">
        <v>0</v>
      </c>
      <c r="H7" s="2">
        <v>0</v>
      </c>
      <c r="I7" s="2">
        <v>2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2</v>
      </c>
      <c r="P7" s="2">
        <v>0</v>
      </c>
      <c r="Q7" s="2">
        <f t="shared" si="0"/>
        <v>6</v>
      </c>
      <c r="R7" s="28">
        <v>22.48</v>
      </c>
      <c r="S7" s="2">
        <f t="shared" si="1"/>
        <v>118</v>
      </c>
      <c r="T7" s="2">
        <f t="shared" si="2"/>
        <v>124</v>
      </c>
    </row>
    <row r="8" spans="1:20" ht="12.75">
      <c r="A8" s="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  <c r="R8" s="2"/>
      <c r="S8" s="2">
        <f t="shared" si="1"/>
        <v>0</v>
      </c>
      <c r="T8" s="2">
        <f t="shared" si="2"/>
        <v>0</v>
      </c>
    </row>
    <row r="9" spans="1:21" ht="12.75">
      <c r="A9" s="2">
        <v>7</v>
      </c>
      <c r="B9" s="2" t="s">
        <v>35</v>
      </c>
      <c r="C9" s="2">
        <v>19</v>
      </c>
      <c r="D9" s="28">
        <v>2.3</v>
      </c>
      <c r="E9" s="2">
        <v>2</v>
      </c>
      <c r="F9" s="2">
        <v>2</v>
      </c>
      <c r="G9" s="2">
        <v>2</v>
      </c>
      <c r="H9" s="2">
        <v>0</v>
      </c>
      <c r="I9" s="2">
        <v>0</v>
      </c>
      <c r="J9" s="2">
        <v>2</v>
      </c>
      <c r="K9" s="2">
        <v>0</v>
      </c>
      <c r="L9" s="2">
        <v>2</v>
      </c>
      <c r="M9" s="2">
        <v>0</v>
      </c>
      <c r="N9" s="2">
        <v>2</v>
      </c>
      <c r="O9" s="2">
        <v>0</v>
      </c>
      <c r="P9" s="2">
        <v>0</v>
      </c>
      <c r="Q9" s="2">
        <f t="shared" si="0"/>
        <v>12</v>
      </c>
      <c r="R9" s="28">
        <v>4.13</v>
      </c>
      <c r="S9" s="2">
        <f t="shared" si="1"/>
        <v>103.00000000000003</v>
      </c>
      <c r="T9" s="2">
        <f t="shared" si="2"/>
        <v>115.00000000000003</v>
      </c>
      <c r="U9">
        <v>3</v>
      </c>
    </row>
    <row r="10" spans="1:20" ht="12.75">
      <c r="A10" s="2">
        <v>8</v>
      </c>
      <c r="B10" s="2" t="s">
        <v>36</v>
      </c>
      <c r="C10" s="2">
        <v>20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f t="shared" si="1"/>
        <v>0</v>
      </c>
      <c r="T10" s="2">
        <f t="shared" si="2"/>
        <v>0</v>
      </c>
    </row>
    <row r="11" spans="1:20" ht="12.75">
      <c r="A11" s="2"/>
      <c r="B11" s="2" t="s">
        <v>37</v>
      </c>
      <c r="C11" s="2">
        <v>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f t="shared" si="1"/>
        <v>0</v>
      </c>
      <c r="T11" s="2">
        <f t="shared" si="2"/>
        <v>0</v>
      </c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>SUM(E12:P12)</f>
        <v>0</v>
      </c>
      <c r="R12" s="2"/>
      <c r="S12" s="2">
        <f t="shared" si="1"/>
        <v>0</v>
      </c>
      <c r="T12" s="2">
        <f>Q12+S12</f>
        <v>0</v>
      </c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1"/>
        <v>0</v>
      </c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>SUM(E14:P14)</f>
        <v>0</v>
      </c>
      <c r="R14" s="2"/>
      <c r="S14" s="2">
        <f t="shared" si="1"/>
        <v>0</v>
      </c>
      <c r="T14" s="2">
        <f>Q14+S14</f>
        <v>0</v>
      </c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1"/>
        <v>0</v>
      </c>
      <c r="T15" s="2"/>
    </row>
  </sheetData>
  <sheetProtection/>
  <printOptions/>
  <pageMargins left="0.74" right="0.27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C1">
      <selection activeCell="T3" sqref="T3:T7"/>
    </sheetView>
  </sheetViews>
  <sheetFormatPr defaultColWidth="9.140625" defaultRowHeight="12.75"/>
  <cols>
    <col min="2" max="2" width="35.140625" style="0" bestFit="1" customWidth="1"/>
    <col min="3" max="3" width="9.8515625" style="0" customWidth="1"/>
    <col min="4" max="4" width="21.421875" style="0" customWidth="1"/>
    <col min="5" max="16" width="5.7109375" style="0" customWidth="1"/>
    <col min="17" max="17" width="13.7109375" style="0" customWidth="1"/>
    <col min="18" max="18" width="17.140625" style="0" customWidth="1"/>
    <col min="20" max="20" width="16.140625" style="0" bestFit="1" customWidth="1"/>
  </cols>
  <sheetData>
    <row r="1" ht="20.25">
      <c r="D1" s="30" t="s">
        <v>99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1" ht="12.75">
      <c r="A3" s="2">
        <v>1</v>
      </c>
      <c r="B3" s="2" t="s">
        <v>38</v>
      </c>
      <c r="C3" s="2">
        <v>34</v>
      </c>
      <c r="D3" s="29">
        <v>32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0</v>
      </c>
      <c r="Q3" s="2">
        <f aca="true" t="shared" si="0" ref="Q3:Q13">SUM(E3:P3)</f>
        <v>18</v>
      </c>
      <c r="R3" s="28">
        <v>33.55</v>
      </c>
      <c r="S3" s="2">
        <f>((R3-TRUNC(R3))*100+TRUNC(R3)*60)-((D3-TRUNC(D3))*100+TRUNC(D3)*60)</f>
        <v>114.99999999999977</v>
      </c>
      <c r="T3" s="2">
        <f>Q3+S3</f>
        <v>132.99999999999977</v>
      </c>
      <c r="U3">
        <v>2</v>
      </c>
    </row>
    <row r="4" spans="1:20" ht="12.75">
      <c r="A4" s="2">
        <v>2</v>
      </c>
      <c r="B4" s="2" t="s">
        <v>39</v>
      </c>
      <c r="C4" s="2">
        <v>33</v>
      </c>
      <c r="D4" s="29">
        <v>13.5</v>
      </c>
      <c r="E4" s="2">
        <v>2</v>
      </c>
      <c r="F4" s="2">
        <v>0</v>
      </c>
      <c r="G4" s="2">
        <v>0</v>
      </c>
      <c r="H4" s="2">
        <v>20</v>
      </c>
      <c r="I4" s="2">
        <v>0</v>
      </c>
      <c r="J4" s="2">
        <v>2</v>
      </c>
      <c r="K4" s="2">
        <v>2</v>
      </c>
      <c r="L4" s="2">
        <v>20</v>
      </c>
      <c r="M4" s="2">
        <v>20</v>
      </c>
      <c r="N4" s="2">
        <v>0</v>
      </c>
      <c r="O4" s="2">
        <v>20</v>
      </c>
      <c r="P4" s="2">
        <v>0</v>
      </c>
      <c r="Q4" s="2">
        <f t="shared" si="0"/>
        <v>86</v>
      </c>
      <c r="R4" s="28">
        <v>16.2</v>
      </c>
      <c r="S4" s="2">
        <f aca="true" t="shared" si="1" ref="S4:S13">((R4-TRUNC(R4))*100+TRUNC(R4)*60)-((D4-TRUNC(D4))*100+TRUNC(D4)*60)</f>
        <v>149.9999999999999</v>
      </c>
      <c r="T4" s="2">
        <f aca="true" t="shared" si="2" ref="T4:T13">Q4+S4</f>
        <v>235.9999999999999</v>
      </c>
    </row>
    <row r="5" spans="1:20" ht="12.75">
      <c r="A5" s="2">
        <v>3</v>
      </c>
      <c r="B5" s="2" t="s">
        <v>40</v>
      </c>
      <c r="C5" s="2">
        <v>32</v>
      </c>
      <c r="D5" s="29">
        <v>118.2</v>
      </c>
      <c r="E5" s="2">
        <v>2</v>
      </c>
      <c r="F5" s="2">
        <v>0</v>
      </c>
      <c r="G5" s="2">
        <v>0</v>
      </c>
      <c r="H5" s="2">
        <v>0</v>
      </c>
      <c r="I5" s="2">
        <v>0</v>
      </c>
      <c r="J5" s="2">
        <v>2</v>
      </c>
      <c r="K5" s="2">
        <v>0</v>
      </c>
      <c r="L5" s="2">
        <v>0</v>
      </c>
      <c r="M5" s="2">
        <v>20</v>
      </c>
      <c r="N5" s="2">
        <v>0</v>
      </c>
      <c r="O5" s="2">
        <v>2</v>
      </c>
      <c r="P5" s="2">
        <v>2</v>
      </c>
      <c r="Q5" s="2">
        <f t="shared" si="0"/>
        <v>28</v>
      </c>
      <c r="R5" s="28">
        <v>120.13</v>
      </c>
      <c r="S5" s="2">
        <f t="shared" si="1"/>
        <v>113</v>
      </c>
      <c r="T5" s="2">
        <f t="shared" si="2"/>
        <v>141</v>
      </c>
    </row>
    <row r="6" spans="1:21" ht="12.75">
      <c r="A6" s="2">
        <v>4</v>
      </c>
      <c r="B6" s="2" t="s">
        <v>41</v>
      </c>
      <c r="C6" s="2">
        <v>31</v>
      </c>
      <c r="D6" s="29">
        <v>56.2</v>
      </c>
      <c r="E6" s="2">
        <v>0</v>
      </c>
      <c r="F6" s="2">
        <v>0</v>
      </c>
      <c r="G6" s="2">
        <v>2</v>
      </c>
      <c r="H6" s="2">
        <v>0</v>
      </c>
      <c r="I6" s="2">
        <v>0</v>
      </c>
      <c r="J6" s="2">
        <v>2</v>
      </c>
      <c r="K6" s="2">
        <v>2</v>
      </c>
      <c r="L6" s="2">
        <v>2</v>
      </c>
      <c r="M6" s="2">
        <v>0</v>
      </c>
      <c r="N6" s="2">
        <v>0</v>
      </c>
      <c r="O6" s="2">
        <v>0</v>
      </c>
      <c r="P6" s="2">
        <v>0</v>
      </c>
      <c r="Q6" s="2">
        <f t="shared" si="0"/>
        <v>8</v>
      </c>
      <c r="R6" s="28">
        <v>58.32</v>
      </c>
      <c r="S6" s="2">
        <f t="shared" si="1"/>
        <v>131.99999999999955</v>
      </c>
      <c r="T6" s="2">
        <f t="shared" si="2"/>
        <v>139.99999999999955</v>
      </c>
      <c r="U6">
        <v>3</v>
      </c>
    </row>
    <row r="7" spans="1:21" ht="12.75">
      <c r="A7" s="2">
        <v>5</v>
      </c>
      <c r="B7" s="2" t="s">
        <v>42</v>
      </c>
      <c r="C7" s="2">
        <v>35</v>
      </c>
      <c r="D7" s="29">
        <v>46</v>
      </c>
      <c r="E7" s="2">
        <v>2</v>
      </c>
      <c r="F7" s="2">
        <v>0</v>
      </c>
      <c r="G7" s="2">
        <v>2</v>
      </c>
      <c r="H7" s="2">
        <v>2</v>
      </c>
      <c r="I7" s="2">
        <v>0</v>
      </c>
      <c r="J7" s="2">
        <v>2</v>
      </c>
      <c r="K7" s="2">
        <v>2</v>
      </c>
      <c r="L7" s="2">
        <v>0</v>
      </c>
      <c r="M7" s="2">
        <v>2</v>
      </c>
      <c r="N7" s="2">
        <v>2</v>
      </c>
      <c r="O7" s="2">
        <v>2</v>
      </c>
      <c r="P7" s="2">
        <v>0</v>
      </c>
      <c r="Q7" s="2">
        <f t="shared" si="0"/>
        <v>16</v>
      </c>
      <c r="R7" s="28">
        <v>47.53</v>
      </c>
      <c r="S7" s="2">
        <f t="shared" si="1"/>
        <v>113</v>
      </c>
      <c r="T7" s="2">
        <f t="shared" si="2"/>
        <v>129</v>
      </c>
      <c r="U7">
        <v>1</v>
      </c>
    </row>
    <row r="8" spans="1:20" ht="12.75">
      <c r="A8" s="2">
        <v>6</v>
      </c>
      <c r="B8" s="2"/>
      <c r="C8" s="2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  <c r="R8" s="2"/>
      <c r="S8" s="2">
        <f t="shared" si="1"/>
        <v>0</v>
      </c>
      <c r="T8" s="2">
        <f t="shared" si="2"/>
        <v>0</v>
      </c>
    </row>
    <row r="9" spans="1:20" ht="12.75">
      <c r="A9" s="2">
        <v>7</v>
      </c>
      <c r="B9" s="2"/>
      <c r="C9" s="2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  <c r="R9" s="2"/>
      <c r="S9" s="2">
        <f t="shared" si="1"/>
        <v>0</v>
      </c>
      <c r="T9" s="2">
        <f t="shared" si="2"/>
        <v>0</v>
      </c>
    </row>
    <row r="10" spans="1:20" ht="12.75">
      <c r="A10" s="2">
        <v>8</v>
      </c>
      <c r="B10" s="2"/>
      <c r="C10" s="2"/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  <c r="R10" s="2"/>
      <c r="S10" s="2">
        <f t="shared" si="1"/>
        <v>0</v>
      </c>
      <c r="T10" s="2">
        <f t="shared" si="2"/>
        <v>0</v>
      </c>
    </row>
    <row r="11" spans="1:20" ht="12.75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  <c r="R11" s="2"/>
      <c r="S11" s="2">
        <f t="shared" si="1"/>
        <v>0</v>
      </c>
      <c r="T11" s="2">
        <f t="shared" si="2"/>
        <v>0</v>
      </c>
    </row>
    <row r="12" spans="1:20" ht="12.75">
      <c r="A12" s="2">
        <v>10</v>
      </c>
      <c r="B12" s="5"/>
      <c r="C12" s="5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">
        <f t="shared" si="0"/>
        <v>0</v>
      </c>
      <c r="R12" s="5"/>
      <c r="S12" s="2">
        <f t="shared" si="1"/>
        <v>0</v>
      </c>
      <c r="T12" s="2">
        <f t="shared" si="2"/>
        <v>0</v>
      </c>
    </row>
    <row r="13" spans="1:20" ht="12.75">
      <c r="A13" s="2">
        <v>11</v>
      </c>
      <c r="B13" s="5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2"/>
      <c r="S13" s="2">
        <f t="shared" si="1"/>
        <v>0</v>
      </c>
      <c r="T13" s="2">
        <f t="shared" si="2"/>
        <v>0</v>
      </c>
    </row>
    <row r="14" spans="2:3" ht="12.75">
      <c r="B14" s="4"/>
      <c r="C14" s="4"/>
    </row>
  </sheetData>
  <sheetProtection/>
  <printOptions/>
  <pageMargins left="0.75" right="0.75" top="1" bottom="1" header="0.5" footer="0.5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16" sqref="T16"/>
    </sheetView>
  </sheetViews>
  <sheetFormatPr defaultColWidth="9.140625" defaultRowHeight="12.75"/>
  <cols>
    <col min="1" max="1" width="4.7109375" style="0" customWidth="1"/>
    <col min="2" max="2" width="21.00390625" style="0" bestFit="1" customWidth="1"/>
    <col min="3" max="3" width="6.00390625" style="0" customWidth="1"/>
    <col min="4" max="4" width="8.421875" style="0" customWidth="1"/>
    <col min="5" max="16" width="5.7109375" style="0" customWidth="1"/>
    <col min="17" max="17" width="13.7109375" style="0" customWidth="1"/>
    <col min="18" max="18" width="17.140625" style="0" customWidth="1"/>
    <col min="20" max="20" width="16.140625" style="0" bestFit="1" customWidth="1"/>
  </cols>
  <sheetData>
    <row r="1" ht="20.25">
      <c r="D1" s="30" t="s">
        <v>98</v>
      </c>
    </row>
    <row r="2" spans="1:20" ht="12.75">
      <c r="A2" t="s">
        <v>7</v>
      </c>
      <c r="B2" t="s">
        <v>0</v>
      </c>
      <c r="C2" t="s">
        <v>1</v>
      </c>
      <c r="D2" t="s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 t="s">
        <v>3</v>
      </c>
      <c r="R2" t="s">
        <v>4</v>
      </c>
      <c r="S2" t="s">
        <v>5</v>
      </c>
      <c r="T2" t="s">
        <v>6</v>
      </c>
    </row>
    <row r="3" spans="1:21" ht="12.75">
      <c r="A3">
        <v>1</v>
      </c>
      <c r="B3" t="s">
        <v>43</v>
      </c>
      <c r="C3">
        <v>44</v>
      </c>
      <c r="D3" s="25" t="s">
        <v>82</v>
      </c>
      <c r="E3">
        <v>0</v>
      </c>
      <c r="F3">
        <v>0</v>
      </c>
      <c r="G3">
        <v>2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2</v>
      </c>
      <c r="P3">
        <v>0</v>
      </c>
      <c r="Q3">
        <f aca="true" t="shared" si="0" ref="Q3:Q22">SUM(E3:P3)</f>
        <v>4</v>
      </c>
      <c r="R3" s="26">
        <v>20.39</v>
      </c>
      <c r="S3" s="24">
        <f>((R3-TRUNC(R3))*100+TRUNC(R3)*60)-((D3-TRUNC(D3))*100+TRUNC(D3)*60)</f>
        <v>74</v>
      </c>
      <c r="T3">
        <f>Q3+S3</f>
        <v>78</v>
      </c>
      <c r="U3">
        <v>2</v>
      </c>
    </row>
    <row r="4" spans="1:21" ht="12.75">
      <c r="A4">
        <f>A3+1</f>
        <v>2</v>
      </c>
      <c r="B4" t="s">
        <v>44</v>
      </c>
      <c r="C4">
        <v>54</v>
      </c>
      <c r="D4" s="25" t="s">
        <v>83</v>
      </c>
      <c r="E4">
        <v>2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0</v>
      </c>
      <c r="O4">
        <v>2</v>
      </c>
      <c r="P4">
        <v>2</v>
      </c>
      <c r="Q4">
        <f t="shared" si="0"/>
        <v>8</v>
      </c>
      <c r="R4" s="26">
        <v>42.33</v>
      </c>
      <c r="S4" s="24">
        <f aca="true" t="shared" si="1" ref="S4:S28">((R4-TRUNC(R4))*100+TRUNC(R4)*60)-((D4-TRUNC(D4))*100+TRUNC(D4)*60)</f>
        <v>72.99999999999955</v>
      </c>
      <c r="T4">
        <f aca="true" t="shared" si="2" ref="T4:T26">Q4+S4</f>
        <v>80.99999999999955</v>
      </c>
      <c r="U4">
        <v>3</v>
      </c>
    </row>
    <row r="5" spans="1:20" ht="12.75">
      <c r="A5">
        <f aca="true" t="shared" si="3" ref="A5:A25">A4+1</f>
        <v>3</v>
      </c>
      <c r="B5" t="s">
        <v>45</v>
      </c>
      <c r="C5">
        <v>43</v>
      </c>
      <c r="D5" s="25" t="s">
        <v>84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50</v>
      </c>
      <c r="N5">
        <v>0</v>
      </c>
      <c r="O5">
        <v>0</v>
      </c>
      <c r="P5">
        <v>0</v>
      </c>
      <c r="Q5">
        <f t="shared" si="0"/>
        <v>54</v>
      </c>
      <c r="R5" s="26">
        <v>122.1</v>
      </c>
      <c r="S5" s="24">
        <f t="shared" si="1"/>
        <v>99.99999999999909</v>
      </c>
      <c r="T5">
        <f t="shared" si="2"/>
        <v>153.9999999999991</v>
      </c>
    </row>
    <row r="6" spans="1:20" ht="12.75">
      <c r="A6">
        <f t="shared" si="3"/>
        <v>4</v>
      </c>
      <c r="B6" t="s">
        <v>46</v>
      </c>
      <c r="C6">
        <v>53</v>
      </c>
      <c r="D6" s="25" t="s">
        <v>85</v>
      </c>
      <c r="E6">
        <v>0</v>
      </c>
      <c r="F6">
        <v>0</v>
      </c>
      <c r="G6">
        <v>2</v>
      </c>
      <c r="H6">
        <v>0</v>
      </c>
      <c r="I6">
        <v>0</v>
      </c>
      <c r="J6">
        <v>2</v>
      </c>
      <c r="K6">
        <v>2</v>
      </c>
      <c r="L6">
        <v>0</v>
      </c>
      <c r="M6">
        <v>50</v>
      </c>
      <c r="N6">
        <v>0</v>
      </c>
      <c r="O6">
        <v>0</v>
      </c>
      <c r="P6">
        <v>0</v>
      </c>
      <c r="Q6">
        <f t="shared" si="0"/>
        <v>56</v>
      </c>
      <c r="R6" s="26">
        <v>25.13</v>
      </c>
      <c r="S6" s="24">
        <f t="shared" si="1"/>
        <v>113</v>
      </c>
      <c r="T6">
        <f t="shared" si="2"/>
        <v>169</v>
      </c>
    </row>
    <row r="7" spans="1:20" ht="12.75">
      <c r="A7">
        <f t="shared" si="3"/>
        <v>5</v>
      </c>
      <c r="B7" t="s">
        <v>47</v>
      </c>
      <c r="C7">
        <v>42</v>
      </c>
      <c r="D7" s="25" t="s">
        <v>86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f t="shared" si="0"/>
        <v>2</v>
      </c>
      <c r="R7" s="26">
        <v>28.21</v>
      </c>
      <c r="S7" s="24">
        <f t="shared" si="1"/>
        <v>81</v>
      </c>
      <c r="T7">
        <f t="shared" si="2"/>
        <v>83</v>
      </c>
    </row>
    <row r="8" spans="1:20" ht="12.75">
      <c r="A8">
        <f t="shared" si="3"/>
        <v>6</v>
      </c>
      <c r="B8" t="s">
        <v>48</v>
      </c>
      <c r="C8">
        <v>52</v>
      </c>
      <c r="D8" s="25" t="s">
        <v>87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2</v>
      </c>
      <c r="L8">
        <v>2</v>
      </c>
      <c r="M8">
        <v>50</v>
      </c>
      <c r="N8">
        <v>2</v>
      </c>
      <c r="O8">
        <v>0</v>
      </c>
      <c r="P8">
        <v>0</v>
      </c>
      <c r="Q8">
        <f t="shared" si="0"/>
        <v>58</v>
      </c>
      <c r="R8" s="26">
        <v>39.15</v>
      </c>
      <c r="S8" s="24">
        <f t="shared" si="1"/>
        <v>95</v>
      </c>
      <c r="T8">
        <f t="shared" si="2"/>
        <v>153</v>
      </c>
    </row>
    <row r="9" spans="1:20" ht="12.75">
      <c r="A9">
        <f t="shared" si="3"/>
        <v>7</v>
      </c>
      <c r="B9" t="s">
        <v>46</v>
      </c>
      <c r="C9">
        <v>41</v>
      </c>
      <c r="D9" s="25" t="s">
        <v>88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f t="shared" si="0"/>
        <v>2</v>
      </c>
      <c r="R9" s="26">
        <v>10.39</v>
      </c>
      <c r="S9" s="24">
        <f t="shared" si="1"/>
        <v>89</v>
      </c>
      <c r="T9">
        <f t="shared" si="2"/>
        <v>91</v>
      </c>
    </row>
    <row r="10" spans="1:20" ht="12.75">
      <c r="A10">
        <f t="shared" si="3"/>
        <v>8</v>
      </c>
      <c r="B10" t="s">
        <v>47</v>
      </c>
      <c r="C10">
        <v>51</v>
      </c>
      <c r="D10" s="25" t="s">
        <v>89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f t="shared" si="0"/>
        <v>0</v>
      </c>
      <c r="R10" s="26">
        <v>126.35</v>
      </c>
      <c r="S10" s="24">
        <f t="shared" si="1"/>
        <v>85</v>
      </c>
      <c r="T10">
        <f t="shared" si="2"/>
        <v>85</v>
      </c>
    </row>
    <row r="11" spans="1:20" ht="12.75">
      <c r="A11">
        <f t="shared" si="3"/>
        <v>9</v>
      </c>
      <c r="B11" t="s">
        <v>49</v>
      </c>
      <c r="C11">
        <v>45</v>
      </c>
      <c r="D11" s="25" t="s">
        <v>90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2</v>
      </c>
      <c r="P11">
        <v>0</v>
      </c>
      <c r="Q11">
        <f t="shared" si="0"/>
        <v>4</v>
      </c>
      <c r="R11" s="26">
        <v>27.07</v>
      </c>
      <c r="S11" s="24">
        <f t="shared" si="1"/>
        <v>87.00000000000023</v>
      </c>
      <c r="T11">
        <f t="shared" si="2"/>
        <v>91.00000000000023</v>
      </c>
    </row>
    <row r="12" spans="1:20" ht="12.75">
      <c r="A12">
        <f t="shared" si="3"/>
        <v>10</v>
      </c>
      <c r="B12" t="s">
        <v>50</v>
      </c>
      <c r="C12">
        <v>55</v>
      </c>
      <c r="D12" s="25" t="s">
        <v>91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2</v>
      </c>
      <c r="P12">
        <v>0</v>
      </c>
      <c r="Q12">
        <f t="shared" si="0"/>
        <v>6</v>
      </c>
      <c r="R12" s="26">
        <v>7.55</v>
      </c>
      <c r="S12" s="24">
        <f t="shared" si="1"/>
        <v>85</v>
      </c>
      <c r="T12">
        <f t="shared" si="2"/>
        <v>91</v>
      </c>
    </row>
    <row r="13" spans="1:20" ht="12.75">
      <c r="A13">
        <f t="shared" si="3"/>
        <v>11</v>
      </c>
      <c r="D13" s="24"/>
      <c r="Q13">
        <f t="shared" si="0"/>
        <v>0</v>
      </c>
      <c r="S13" s="24">
        <f t="shared" si="1"/>
        <v>0</v>
      </c>
      <c r="T13">
        <f t="shared" si="2"/>
        <v>0</v>
      </c>
    </row>
    <row r="14" spans="1:21" ht="12.75">
      <c r="A14">
        <f t="shared" si="3"/>
        <v>12</v>
      </c>
      <c r="B14" t="s">
        <v>51</v>
      </c>
      <c r="C14">
        <v>59</v>
      </c>
      <c r="D14" s="25" t="s">
        <v>92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f t="shared" si="0"/>
        <v>0</v>
      </c>
      <c r="R14" s="26">
        <v>23.58</v>
      </c>
      <c r="S14" s="24">
        <f t="shared" si="1"/>
        <v>72.99999999999977</v>
      </c>
      <c r="T14">
        <f t="shared" si="2"/>
        <v>72.99999999999977</v>
      </c>
      <c r="U14">
        <v>1</v>
      </c>
    </row>
    <row r="15" spans="1:20" ht="12.75">
      <c r="A15">
        <f t="shared" si="3"/>
        <v>13</v>
      </c>
      <c r="B15" t="s">
        <v>52</v>
      </c>
      <c r="C15">
        <v>58</v>
      </c>
      <c r="D15" s="25" t="s">
        <v>97</v>
      </c>
      <c r="E15">
        <v>2</v>
      </c>
      <c r="F15">
        <v>0</v>
      </c>
      <c r="G15">
        <v>2</v>
      </c>
      <c r="H15">
        <v>0</v>
      </c>
      <c r="I15">
        <v>0</v>
      </c>
      <c r="J15">
        <v>2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f t="shared" si="0"/>
        <v>8</v>
      </c>
      <c r="R15">
        <v>30.37</v>
      </c>
      <c r="S15" s="24">
        <f t="shared" si="1"/>
        <v>77</v>
      </c>
      <c r="T15">
        <f t="shared" si="2"/>
        <v>85</v>
      </c>
    </row>
    <row r="16" spans="1:20" ht="12.75">
      <c r="A16">
        <f t="shared" si="3"/>
        <v>14</v>
      </c>
      <c r="B16" t="s">
        <v>49</v>
      </c>
      <c r="C16">
        <v>89</v>
      </c>
      <c r="D16" s="25" t="s">
        <v>93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  <c r="N16" s="26">
        <v>0</v>
      </c>
      <c r="O16" s="26">
        <v>0</v>
      </c>
      <c r="P16" s="26">
        <v>0</v>
      </c>
      <c r="Q16">
        <f t="shared" si="0"/>
        <v>2</v>
      </c>
      <c r="R16" s="26">
        <v>45.33</v>
      </c>
      <c r="S16" s="24">
        <f t="shared" si="1"/>
        <v>78</v>
      </c>
      <c r="T16">
        <f t="shared" si="2"/>
        <v>80</v>
      </c>
    </row>
    <row r="17" spans="1:20" ht="12.75">
      <c r="A17">
        <f t="shared" si="3"/>
        <v>15</v>
      </c>
      <c r="B17" t="s">
        <v>53</v>
      </c>
      <c r="C17">
        <v>88</v>
      </c>
      <c r="D17" s="25"/>
      <c r="Q17">
        <f t="shared" si="0"/>
        <v>0</v>
      </c>
      <c r="S17" s="24">
        <f t="shared" si="1"/>
        <v>0</v>
      </c>
      <c r="T17">
        <f t="shared" si="2"/>
        <v>0</v>
      </c>
    </row>
    <row r="18" spans="1:20" ht="12.75">
      <c r="A18">
        <f t="shared" si="3"/>
        <v>16</v>
      </c>
      <c r="B18" t="s">
        <v>54</v>
      </c>
      <c r="C18">
        <v>86</v>
      </c>
      <c r="D18" s="25" t="s">
        <v>94</v>
      </c>
      <c r="E18">
        <v>0</v>
      </c>
      <c r="F18">
        <v>0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f t="shared" si="0"/>
        <v>2</v>
      </c>
      <c r="R18" s="26">
        <v>25.18</v>
      </c>
      <c r="S18" s="24">
        <f t="shared" si="1"/>
        <v>83</v>
      </c>
      <c r="T18">
        <f t="shared" si="2"/>
        <v>85</v>
      </c>
    </row>
    <row r="19" spans="1:20" ht="12.75">
      <c r="A19">
        <f t="shared" si="3"/>
        <v>17</v>
      </c>
      <c r="B19" t="s">
        <v>55</v>
      </c>
      <c r="C19">
        <v>48</v>
      </c>
      <c r="D19" s="25"/>
      <c r="Q19">
        <f t="shared" si="0"/>
        <v>0</v>
      </c>
      <c r="S19" s="24">
        <f t="shared" si="1"/>
        <v>0</v>
      </c>
      <c r="T19">
        <f t="shared" si="2"/>
        <v>0</v>
      </c>
    </row>
    <row r="20" spans="1:19" ht="12.75">
      <c r="A20">
        <f t="shared" si="3"/>
        <v>18</v>
      </c>
      <c r="B20" t="s">
        <v>56</v>
      </c>
      <c r="C20">
        <v>85</v>
      </c>
      <c r="D20" s="25" t="s">
        <v>75</v>
      </c>
      <c r="E20">
        <v>0</v>
      </c>
      <c r="F20">
        <v>0</v>
      </c>
      <c r="G20">
        <v>2</v>
      </c>
      <c r="H20">
        <v>0</v>
      </c>
      <c r="I20">
        <v>0</v>
      </c>
      <c r="J20">
        <v>0</v>
      </c>
      <c r="K20">
        <v>2</v>
      </c>
      <c r="L20">
        <v>2</v>
      </c>
      <c r="M20" s="26" t="s">
        <v>76</v>
      </c>
      <c r="N20" s="26" t="s">
        <v>77</v>
      </c>
      <c r="Q20">
        <f t="shared" si="0"/>
        <v>6</v>
      </c>
      <c r="S20" s="24" t="e">
        <f t="shared" si="1"/>
        <v>#VALUE!</v>
      </c>
    </row>
    <row r="21" spans="1:20" ht="12.75">
      <c r="A21">
        <f t="shared" si="3"/>
        <v>19</v>
      </c>
      <c r="B21" t="s">
        <v>57</v>
      </c>
      <c r="C21">
        <v>80</v>
      </c>
      <c r="D21" s="25" t="s">
        <v>95</v>
      </c>
      <c r="E21" s="26">
        <v>2</v>
      </c>
      <c r="F21">
        <v>2</v>
      </c>
      <c r="G21">
        <v>2</v>
      </c>
      <c r="H21">
        <v>0</v>
      </c>
      <c r="I21">
        <v>2</v>
      </c>
      <c r="J21">
        <v>0</v>
      </c>
      <c r="K21">
        <v>2</v>
      </c>
      <c r="L21">
        <v>2</v>
      </c>
      <c r="M21">
        <v>50</v>
      </c>
      <c r="N21">
        <v>50</v>
      </c>
      <c r="O21">
        <v>50</v>
      </c>
      <c r="P21">
        <v>50</v>
      </c>
      <c r="Q21">
        <f t="shared" si="0"/>
        <v>212</v>
      </c>
      <c r="R21" s="26">
        <v>44.15</v>
      </c>
      <c r="S21" s="24">
        <f t="shared" si="1"/>
        <v>130.00000000000045</v>
      </c>
      <c r="T21">
        <f t="shared" si="2"/>
        <v>342.00000000000045</v>
      </c>
    </row>
    <row r="22" spans="1:20" ht="12.75">
      <c r="A22">
        <f>A21+1</f>
        <v>20</v>
      </c>
      <c r="B22" t="s">
        <v>58</v>
      </c>
      <c r="C22">
        <v>22</v>
      </c>
      <c r="D22" s="25" t="s">
        <v>96</v>
      </c>
      <c r="E22">
        <v>0</v>
      </c>
      <c r="F22">
        <v>0</v>
      </c>
      <c r="G22">
        <v>0</v>
      </c>
      <c r="H22">
        <v>0</v>
      </c>
      <c r="I22">
        <v>0</v>
      </c>
      <c r="J22">
        <v>2</v>
      </c>
      <c r="K22">
        <v>0</v>
      </c>
      <c r="L22">
        <v>2</v>
      </c>
      <c r="M22">
        <v>2</v>
      </c>
      <c r="N22">
        <v>0</v>
      </c>
      <c r="O22">
        <v>0</v>
      </c>
      <c r="P22">
        <v>0</v>
      </c>
      <c r="Q22">
        <f t="shared" si="0"/>
        <v>6</v>
      </c>
      <c r="R22" s="26">
        <v>55.29</v>
      </c>
      <c r="S22" s="24">
        <f t="shared" si="1"/>
        <v>109</v>
      </c>
      <c r="T22">
        <f t="shared" si="2"/>
        <v>115</v>
      </c>
    </row>
    <row r="23" spans="1:20" ht="12.75">
      <c r="A23">
        <f t="shared" si="3"/>
        <v>21</v>
      </c>
      <c r="D23" s="24"/>
      <c r="Q23">
        <f>SUM(E23:O23)</f>
        <v>0</v>
      </c>
      <c r="S23" s="24">
        <f t="shared" si="1"/>
        <v>0</v>
      </c>
      <c r="T23">
        <f t="shared" si="2"/>
        <v>0</v>
      </c>
    </row>
    <row r="24" spans="1:20" ht="12.75">
      <c r="A24">
        <f t="shared" si="3"/>
        <v>22</v>
      </c>
      <c r="Q24">
        <f>SUM(E24:O24)</f>
        <v>0</v>
      </c>
      <c r="S24" s="24">
        <f t="shared" si="1"/>
        <v>0</v>
      </c>
      <c r="T24">
        <f t="shared" si="2"/>
        <v>0</v>
      </c>
    </row>
    <row r="25" spans="1:20" ht="12.75">
      <c r="A25">
        <f t="shared" si="3"/>
        <v>23</v>
      </c>
      <c r="Q25">
        <f>SUM(E25:O25)</f>
        <v>0</v>
      </c>
      <c r="S25" s="24">
        <f t="shared" si="1"/>
        <v>0</v>
      </c>
      <c r="T25">
        <f t="shared" si="2"/>
        <v>0</v>
      </c>
    </row>
    <row r="26" spans="1:20" ht="12.75">
      <c r="A26">
        <v>24</v>
      </c>
      <c r="Q26">
        <f>SUM(E26:O26)</f>
        <v>0</v>
      </c>
      <c r="S26" s="24">
        <f t="shared" si="1"/>
        <v>0</v>
      </c>
      <c r="T26">
        <f t="shared" si="2"/>
        <v>0</v>
      </c>
    </row>
    <row r="27" spans="19:20" ht="12.75">
      <c r="S27" s="24">
        <f t="shared" si="1"/>
        <v>0</v>
      </c>
      <c r="T27">
        <f>Q27+S27</f>
        <v>0</v>
      </c>
    </row>
    <row r="28" spans="19:20" ht="12.75">
      <c r="S28" s="24">
        <f t="shared" si="1"/>
        <v>0</v>
      </c>
      <c r="T28">
        <f>Q28+S28</f>
        <v>0</v>
      </c>
    </row>
  </sheetData>
  <sheetProtection/>
  <autoFilter ref="A2:T28"/>
  <printOptions/>
  <pageMargins left="0.16" right="0.16" top="0.16" bottom="0.39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8515625" style="0" customWidth="1"/>
    <col min="2" max="2" width="38.00390625" style="0" customWidth="1"/>
    <col min="3" max="4" width="12.28125" style="0" customWidth="1"/>
    <col min="5" max="5" width="11.140625" style="0" customWidth="1"/>
    <col min="7" max="7" width="11.57421875" style="0" customWidth="1"/>
  </cols>
  <sheetData>
    <row r="1" ht="18">
      <c r="C1" s="9" t="s">
        <v>21</v>
      </c>
    </row>
    <row r="2" spans="1:7" ht="12.75">
      <c r="A2" s="6" t="s">
        <v>15</v>
      </c>
      <c r="B2" s="6" t="s">
        <v>18</v>
      </c>
      <c r="C2" s="6" t="s">
        <v>12</v>
      </c>
      <c r="D2" s="6" t="s">
        <v>13</v>
      </c>
      <c r="E2" s="12" t="s">
        <v>19</v>
      </c>
      <c r="F2" s="12" t="s">
        <v>16</v>
      </c>
      <c r="G2" s="6" t="s">
        <v>11</v>
      </c>
    </row>
    <row r="3" spans="1:7" ht="29.25" customHeight="1">
      <c r="A3" s="26" t="s">
        <v>116</v>
      </c>
      <c r="B3" s="28" t="s">
        <v>101</v>
      </c>
      <c r="C3" s="2">
        <v>195.99999999999994</v>
      </c>
      <c r="D3" s="2">
        <v>107.99999999999977</v>
      </c>
      <c r="E3" s="2">
        <v>108</v>
      </c>
      <c r="F3" s="2">
        <v>3</v>
      </c>
      <c r="G3" s="2">
        <v>2</v>
      </c>
    </row>
    <row r="4" spans="1:7" ht="12.75">
      <c r="A4" s="28" t="s">
        <v>117</v>
      </c>
      <c r="B4" s="2" t="s">
        <v>31</v>
      </c>
      <c r="C4" s="2">
        <v>126</v>
      </c>
      <c r="D4" s="2">
        <v>149.99999999999955</v>
      </c>
      <c r="E4" s="2">
        <v>126</v>
      </c>
      <c r="F4" s="2">
        <v>6</v>
      </c>
      <c r="G4" s="2">
        <v>5</v>
      </c>
    </row>
    <row r="5" spans="1:7" ht="12.75">
      <c r="A5" s="28" t="s">
        <v>118</v>
      </c>
      <c r="B5" s="2" t="s">
        <v>32</v>
      </c>
      <c r="C5" s="2">
        <v>110.00000000000011</v>
      </c>
      <c r="D5" s="2">
        <v>110.00000000000023</v>
      </c>
      <c r="E5" s="2">
        <v>110</v>
      </c>
      <c r="F5" s="2">
        <v>4</v>
      </c>
      <c r="G5" s="2">
        <v>3</v>
      </c>
    </row>
    <row r="6" spans="1:7" ht="12.75">
      <c r="A6" s="28" t="s">
        <v>119</v>
      </c>
      <c r="B6" s="28" t="s">
        <v>32</v>
      </c>
      <c r="C6" s="2">
        <v>107.99999999999955</v>
      </c>
      <c r="D6" s="2">
        <v>123</v>
      </c>
      <c r="E6" s="2">
        <v>108</v>
      </c>
      <c r="F6" s="2">
        <v>2</v>
      </c>
      <c r="G6" s="2">
        <v>1</v>
      </c>
    </row>
    <row r="7" spans="1:7" ht="12.75">
      <c r="A7" s="28" t="s">
        <v>115</v>
      </c>
      <c r="B7" s="2" t="s">
        <v>34</v>
      </c>
      <c r="C7" s="2">
        <v>438</v>
      </c>
      <c r="D7" s="2">
        <v>124</v>
      </c>
      <c r="E7" s="2">
        <v>124</v>
      </c>
      <c r="F7" s="2">
        <v>5</v>
      </c>
      <c r="G7" s="2">
        <v>4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8" t="s">
        <v>35</v>
      </c>
      <c r="C9" s="2">
        <v>101.00000000000045</v>
      </c>
      <c r="D9" s="2">
        <v>115</v>
      </c>
      <c r="E9" s="2">
        <v>101</v>
      </c>
      <c r="F9" s="2">
        <v>1</v>
      </c>
      <c r="G9" s="2"/>
    </row>
    <row r="10" spans="1:7" ht="12.75">
      <c r="A10" s="2"/>
      <c r="B10" s="2" t="s">
        <v>36</v>
      </c>
      <c r="C10" s="2">
        <v>112.00000000000011</v>
      </c>
      <c r="D10" s="2"/>
      <c r="E10" s="2"/>
      <c r="F10" s="2"/>
      <c r="G10" s="2"/>
    </row>
    <row r="11" spans="1:7" ht="12.75">
      <c r="A11" s="2"/>
      <c r="B11" s="2" t="s">
        <v>37</v>
      </c>
      <c r="C11" s="2">
        <v>377.00000000000045</v>
      </c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0"/>
      <c r="B14" s="11"/>
      <c r="C14" s="10"/>
      <c r="D14" s="10"/>
      <c r="E14" s="10"/>
      <c r="F14" s="10"/>
      <c r="G14" s="10"/>
    </row>
    <row r="15" s="3" customFormat="1" ht="18">
      <c r="C15" s="9" t="s">
        <v>20</v>
      </c>
    </row>
    <row r="16" spans="1:7" ht="12.75">
      <c r="A16" s="6" t="s">
        <v>15</v>
      </c>
      <c r="B16" s="6" t="s">
        <v>18</v>
      </c>
      <c r="C16" s="6" t="s">
        <v>12</v>
      </c>
      <c r="D16" s="6" t="s">
        <v>13</v>
      </c>
      <c r="E16" s="12" t="s">
        <v>19</v>
      </c>
      <c r="F16" s="12" t="s">
        <v>16</v>
      </c>
      <c r="G16" s="6" t="s">
        <v>11</v>
      </c>
    </row>
    <row r="17" spans="1:7" ht="12.75">
      <c r="A17" s="26" t="s">
        <v>116</v>
      </c>
      <c r="B17" s="2" t="s">
        <v>38</v>
      </c>
      <c r="C17" s="2">
        <v>238.99999999999977</v>
      </c>
      <c r="D17" s="2">
        <v>132.99999999999977</v>
      </c>
      <c r="E17" s="2">
        <v>133</v>
      </c>
      <c r="F17" s="2">
        <v>3</v>
      </c>
      <c r="G17" s="2">
        <v>3</v>
      </c>
    </row>
    <row r="18" spans="1:7" ht="12.75">
      <c r="A18" s="28" t="s">
        <v>117</v>
      </c>
      <c r="B18" s="2" t="s">
        <v>39</v>
      </c>
      <c r="C18" s="2">
        <v>321</v>
      </c>
      <c r="D18" s="2">
        <v>235.9999999999999</v>
      </c>
      <c r="E18" s="2">
        <v>236</v>
      </c>
      <c r="F18" s="2">
        <v>5</v>
      </c>
      <c r="G18" s="2">
        <v>5</v>
      </c>
    </row>
    <row r="19" spans="1:7" ht="12.75">
      <c r="A19" s="28" t="s">
        <v>118</v>
      </c>
      <c r="B19" s="2" t="s">
        <v>40</v>
      </c>
      <c r="C19" s="2">
        <v>126.00000000000023</v>
      </c>
      <c r="D19" s="2">
        <v>141</v>
      </c>
      <c r="E19" s="2">
        <v>126</v>
      </c>
      <c r="F19" s="2">
        <v>1</v>
      </c>
      <c r="G19" s="2">
        <v>1</v>
      </c>
    </row>
    <row r="20" spans="1:7" ht="12.75">
      <c r="A20" s="28" t="s">
        <v>119</v>
      </c>
      <c r="B20" s="2" t="s">
        <v>41</v>
      </c>
      <c r="C20" s="2">
        <v>227.00000000000045</v>
      </c>
      <c r="D20" s="2">
        <v>139.99999999999955</v>
      </c>
      <c r="E20" s="2">
        <v>140</v>
      </c>
      <c r="F20" s="2">
        <v>4</v>
      </c>
      <c r="G20" s="2">
        <v>4</v>
      </c>
    </row>
    <row r="21" spans="1:7" ht="12.75">
      <c r="A21" s="28" t="s">
        <v>115</v>
      </c>
      <c r="B21" s="2" t="s">
        <v>42</v>
      </c>
      <c r="C21" s="2">
        <v>174</v>
      </c>
      <c r="D21" s="2">
        <v>129</v>
      </c>
      <c r="E21" s="2">
        <v>129</v>
      </c>
      <c r="F21" s="2">
        <v>2</v>
      </c>
      <c r="G21" s="2">
        <v>2</v>
      </c>
    </row>
    <row r="22" spans="1:7" ht="12.75">
      <c r="A22" s="2"/>
      <c r="B22" s="8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10"/>
      <c r="B26" s="13"/>
      <c r="C26" s="10"/>
      <c r="D26" s="10"/>
      <c r="E26" s="10"/>
      <c r="F26" s="10"/>
      <c r="G26" s="10"/>
    </row>
    <row r="27" s="3" customFormat="1" ht="18">
      <c r="C27" s="9" t="s">
        <v>22</v>
      </c>
    </row>
    <row r="28" spans="1:7" ht="12.75">
      <c r="A28" s="6" t="s">
        <v>15</v>
      </c>
      <c r="B28" s="6" t="s">
        <v>14</v>
      </c>
      <c r="C28" s="6" t="s">
        <v>12</v>
      </c>
      <c r="D28" s="6" t="s">
        <v>13</v>
      </c>
      <c r="E28" s="12" t="s">
        <v>19</v>
      </c>
      <c r="F28" s="12" t="s">
        <v>16</v>
      </c>
      <c r="G28" s="6" t="s">
        <v>11</v>
      </c>
    </row>
    <row r="29" spans="1:7" ht="12.75">
      <c r="A29" s="26" t="s">
        <v>116</v>
      </c>
      <c r="B29" s="7" t="s">
        <v>43</v>
      </c>
      <c r="C29" s="2">
        <v>77.00000000000023</v>
      </c>
      <c r="D29" s="2">
        <v>78</v>
      </c>
      <c r="E29" s="2">
        <v>77</v>
      </c>
      <c r="F29" s="31">
        <v>2</v>
      </c>
      <c r="G29" s="2">
        <v>1</v>
      </c>
    </row>
    <row r="30" spans="1:7" ht="12.75">
      <c r="A30" s="26" t="s">
        <v>116</v>
      </c>
      <c r="B30" s="2" t="s">
        <v>44</v>
      </c>
      <c r="C30" s="2">
        <v>78.99999999999977</v>
      </c>
      <c r="D30" s="2">
        <v>80.99999999999955</v>
      </c>
      <c r="E30" s="2">
        <v>79</v>
      </c>
      <c r="F30" s="31">
        <v>3</v>
      </c>
      <c r="G30" s="2">
        <v>2</v>
      </c>
    </row>
    <row r="31" spans="1:7" ht="12.75">
      <c r="A31" s="28" t="s">
        <v>117</v>
      </c>
      <c r="B31" s="2" t="s">
        <v>45</v>
      </c>
      <c r="C31" s="2">
        <v>145.99999999999955</v>
      </c>
      <c r="D31" s="2">
        <v>153.9999999999991</v>
      </c>
      <c r="E31" s="2">
        <v>146</v>
      </c>
      <c r="F31" s="32" t="s">
        <v>110</v>
      </c>
      <c r="G31" s="2">
        <v>8</v>
      </c>
    </row>
    <row r="32" spans="1:7" ht="12.75">
      <c r="A32" s="28" t="s">
        <v>117</v>
      </c>
      <c r="B32" s="2" t="s">
        <v>46</v>
      </c>
      <c r="C32" s="2">
        <v>226</v>
      </c>
      <c r="D32" s="2">
        <v>169</v>
      </c>
      <c r="E32" s="2">
        <v>169</v>
      </c>
      <c r="F32" s="32" t="s">
        <v>112</v>
      </c>
      <c r="G32" s="2">
        <v>9</v>
      </c>
    </row>
    <row r="33" spans="1:7" ht="12.75">
      <c r="A33" s="28" t="s">
        <v>118</v>
      </c>
      <c r="B33" s="2" t="s">
        <v>47</v>
      </c>
      <c r="C33" s="2">
        <v>86.99999999999955</v>
      </c>
      <c r="D33" s="2">
        <v>83</v>
      </c>
      <c r="E33" s="2">
        <v>83</v>
      </c>
      <c r="F33" s="32" t="s">
        <v>105</v>
      </c>
      <c r="G33" s="2">
        <v>3</v>
      </c>
    </row>
    <row r="34" spans="1:7" ht="12.75">
      <c r="A34" s="28" t="s">
        <v>118</v>
      </c>
      <c r="B34" s="2" t="s">
        <v>48</v>
      </c>
      <c r="C34" s="2">
        <v>91</v>
      </c>
      <c r="D34" s="2">
        <v>153</v>
      </c>
      <c r="E34" s="2">
        <v>91</v>
      </c>
      <c r="F34" s="32" t="s">
        <v>121</v>
      </c>
      <c r="G34" s="2">
        <v>7</v>
      </c>
    </row>
    <row r="35" spans="1:7" ht="12.75">
      <c r="A35" s="28" t="s">
        <v>119</v>
      </c>
      <c r="B35" s="2" t="s">
        <v>46</v>
      </c>
      <c r="C35" s="2">
        <v>95</v>
      </c>
      <c r="D35" s="2">
        <v>91</v>
      </c>
      <c r="E35" s="2">
        <v>91</v>
      </c>
      <c r="F35" s="32" t="s">
        <v>120</v>
      </c>
      <c r="G35" s="2">
        <v>6</v>
      </c>
    </row>
    <row r="36" spans="1:7" ht="12.75">
      <c r="A36" s="28" t="s">
        <v>119</v>
      </c>
      <c r="B36" s="2" t="s">
        <v>47</v>
      </c>
      <c r="C36" s="2">
        <v>83</v>
      </c>
      <c r="D36" s="2">
        <v>85</v>
      </c>
      <c r="E36" s="2">
        <v>83</v>
      </c>
      <c r="F36" s="32" t="s">
        <v>105</v>
      </c>
      <c r="G36" s="2">
        <v>3</v>
      </c>
    </row>
    <row r="37" spans="1:7" ht="12.75">
      <c r="A37" s="28" t="s">
        <v>115</v>
      </c>
      <c r="B37" s="2" t="s">
        <v>49</v>
      </c>
      <c r="C37" s="2">
        <v>181.99999999999955</v>
      </c>
      <c r="D37" s="2">
        <v>91.00000000000023</v>
      </c>
      <c r="E37" s="2">
        <v>91</v>
      </c>
      <c r="F37" s="32" t="s">
        <v>104</v>
      </c>
      <c r="G37" s="2">
        <v>5</v>
      </c>
    </row>
    <row r="38" spans="1:7" ht="12.75">
      <c r="A38" s="28" t="s">
        <v>115</v>
      </c>
      <c r="B38" s="2" t="s">
        <v>50</v>
      </c>
      <c r="C38" s="2">
        <v>85.99999999999977</v>
      </c>
      <c r="D38" s="2">
        <v>91</v>
      </c>
      <c r="E38" s="2">
        <v>86</v>
      </c>
      <c r="F38" s="32" t="s">
        <v>103</v>
      </c>
      <c r="G38" s="2">
        <v>4</v>
      </c>
    </row>
    <row r="39" spans="1:7" ht="12.75">
      <c r="A39" s="2"/>
      <c r="B39" s="2"/>
      <c r="C39" s="2">
        <v>0</v>
      </c>
      <c r="D39" s="2">
        <v>0</v>
      </c>
      <c r="E39" s="2"/>
      <c r="F39" s="31"/>
      <c r="G39" s="2"/>
    </row>
    <row r="40" spans="1:7" ht="12.75">
      <c r="A40" s="2"/>
      <c r="B40" s="2" t="s">
        <v>51</v>
      </c>
      <c r="C40" s="2">
        <v>79</v>
      </c>
      <c r="D40" s="2">
        <v>72.99999999999977</v>
      </c>
      <c r="E40" s="2">
        <v>73</v>
      </c>
      <c r="F40" s="31">
        <v>1</v>
      </c>
      <c r="G40" s="2"/>
    </row>
    <row r="41" spans="1:7" ht="12.75">
      <c r="A41" s="2"/>
      <c r="B41" s="2" t="s">
        <v>52</v>
      </c>
      <c r="C41" s="2">
        <v>87.99999999999989</v>
      </c>
      <c r="D41" s="2">
        <v>85</v>
      </c>
      <c r="E41" s="2">
        <v>85</v>
      </c>
      <c r="F41" s="32" t="s">
        <v>102</v>
      </c>
      <c r="G41" s="2"/>
    </row>
    <row r="42" spans="1:7" ht="12.75">
      <c r="A42" s="2"/>
      <c r="B42" s="2" t="s">
        <v>49</v>
      </c>
      <c r="C42" s="2">
        <v>106.99999999999977</v>
      </c>
      <c r="D42" s="2">
        <v>100</v>
      </c>
      <c r="E42" s="2">
        <v>100</v>
      </c>
      <c r="F42" s="32" t="s">
        <v>107</v>
      </c>
      <c r="G42" s="2"/>
    </row>
    <row r="43" spans="1:7" ht="12.75">
      <c r="A43" s="2"/>
      <c r="B43" s="2" t="s">
        <v>53</v>
      </c>
      <c r="C43" s="2">
        <v>289</v>
      </c>
      <c r="D43" s="2"/>
      <c r="E43" s="2">
        <v>289</v>
      </c>
      <c r="F43" s="32" t="s">
        <v>113</v>
      </c>
      <c r="G43" s="2"/>
    </row>
    <row r="44" spans="1:7" ht="12.75">
      <c r="A44" s="2"/>
      <c r="B44" s="2" t="s">
        <v>54</v>
      </c>
      <c r="C44" s="2">
        <v>89.99999999999977</v>
      </c>
      <c r="D44" s="2">
        <v>85</v>
      </c>
      <c r="E44" s="2">
        <v>85</v>
      </c>
      <c r="F44" s="32" t="s">
        <v>106</v>
      </c>
      <c r="G44" s="2"/>
    </row>
    <row r="45" spans="1:7" ht="12.75">
      <c r="A45" s="2"/>
      <c r="B45" s="2" t="s">
        <v>55</v>
      </c>
      <c r="C45" s="2">
        <v>155</v>
      </c>
      <c r="D45" s="2"/>
      <c r="E45" s="2">
        <v>155</v>
      </c>
      <c r="F45" s="32" t="s">
        <v>111</v>
      </c>
      <c r="G45" s="2"/>
    </row>
    <row r="46" spans="1:7" ht="12.75">
      <c r="A46" s="2"/>
      <c r="B46" s="2" t="s">
        <v>56</v>
      </c>
      <c r="C46" s="2">
        <v>104.00000000000045</v>
      </c>
      <c r="D46" s="2"/>
      <c r="E46" s="2">
        <v>104</v>
      </c>
      <c r="F46" s="32" t="s">
        <v>108</v>
      </c>
      <c r="G46" s="2"/>
    </row>
    <row r="47" spans="1:7" ht="12.75">
      <c r="A47" s="2"/>
      <c r="B47" s="2" t="s">
        <v>57</v>
      </c>
      <c r="C47" s="2"/>
      <c r="D47" s="2">
        <v>342.00000000000045</v>
      </c>
      <c r="E47" s="2">
        <v>342</v>
      </c>
      <c r="F47" s="32" t="s">
        <v>114</v>
      </c>
      <c r="G47" s="2"/>
    </row>
    <row r="48" spans="1:7" ht="12.75">
      <c r="A48" s="2"/>
      <c r="B48" s="2" t="s">
        <v>58</v>
      </c>
      <c r="C48" s="2">
        <v>120.99999999999989</v>
      </c>
      <c r="D48" s="2">
        <v>115</v>
      </c>
      <c r="E48" s="2">
        <v>115</v>
      </c>
      <c r="F48" s="32" t="s">
        <v>109</v>
      </c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30.7109375" style="0" customWidth="1"/>
    <col min="4" max="4" width="7.28125" style="0" customWidth="1"/>
    <col min="5" max="5" width="6.57421875" style="0" customWidth="1"/>
    <col min="6" max="6" width="10.28125" style="0" customWidth="1"/>
    <col min="7" max="7" width="14.00390625" style="0" customWidth="1"/>
    <col min="8" max="8" width="6.28125" style="0" customWidth="1"/>
    <col min="9" max="9" width="7.00390625" style="0" customWidth="1"/>
  </cols>
  <sheetData>
    <row r="1" ht="18">
      <c r="B1" s="9" t="s">
        <v>133</v>
      </c>
    </row>
    <row r="3" spans="2:9" ht="12.75">
      <c r="B3" s="2" t="s">
        <v>11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" t="s">
        <v>127</v>
      </c>
      <c r="I3" s="2" t="s">
        <v>128</v>
      </c>
    </row>
    <row r="4" spans="2:9" ht="12.75">
      <c r="B4" s="6" t="s">
        <v>129</v>
      </c>
      <c r="C4" s="33">
        <v>3</v>
      </c>
      <c r="D4" s="33">
        <v>3</v>
      </c>
      <c r="E4" s="33">
        <v>0</v>
      </c>
      <c r="F4" s="33">
        <v>0</v>
      </c>
      <c r="G4" s="34" t="s">
        <v>132</v>
      </c>
      <c r="H4" s="33">
        <v>6</v>
      </c>
      <c r="I4" s="33">
        <v>1</v>
      </c>
    </row>
    <row r="5" spans="2:9" ht="12.75">
      <c r="B5" s="6" t="s">
        <v>130</v>
      </c>
      <c r="C5" s="33">
        <v>3</v>
      </c>
      <c r="D5" s="33">
        <v>2</v>
      </c>
      <c r="E5" s="33">
        <v>0</v>
      </c>
      <c r="F5" s="33">
        <v>1</v>
      </c>
      <c r="G5" s="33"/>
      <c r="H5" s="33">
        <v>4</v>
      </c>
      <c r="I5" s="33">
        <v>2</v>
      </c>
    </row>
    <row r="6" spans="2:9" ht="12.75">
      <c r="B6" s="6" t="s">
        <v>131</v>
      </c>
      <c r="C6" s="33">
        <v>3</v>
      </c>
      <c r="D6" s="33">
        <v>1</v>
      </c>
      <c r="E6" s="33">
        <v>0</v>
      </c>
      <c r="F6" s="33">
        <v>2</v>
      </c>
      <c r="G6" s="33"/>
      <c r="H6" s="33">
        <v>2</v>
      </c>
      <c r="I6" s="33">
        <v>3</v>
      </c>
    </row>
    <row r="7" spans="2:9" ht="12.75">
      <c r="B7" s="6" t="s">
        <v>117</v>
      </c>
      <c r="C7" s="33">
        <v>3</v>
      </c>
      <c r="D7" s="33">
        <v>0</v>
      </c>
      <c r="E7" s="33">
        <v>0</v>
      </c>
      <c r="F7" s="33">
        <v>3</v>
      </c>
      <c r="G7" s="33"/>
      <c r="H7" s="33">
        <v>0</v>
      </c>
      <c r="I7" s="33">
        <v>4</v>
      </c>
    </row>
    <row r="11" ht="12.75">
      <c r="B11" s="36" t="s">
        <v>134</v>
      </c>
    </row>
    <row r="13" spans="2:3" ht="12.75">
      <c r="B13" t="s">
        <v>135</v>
      </c>
      <c r="C13" s="35"/>
    </row>
    <row r="14" ht="12.75">
      <c r="B14" t="s">
        <v>136</v>
      </c>
    </row>
    <row r="15" ht="12.75">
      <c r="B15" t="s">
        <v>137</v>
      </c>
    </row>
    <row r="16" ht="12.75">
      <c r="B16" t="s">
        <v>138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5" sqref="I25"/>
    </sheetView>
  </sheetViews>
  <sheetFormatPr defaultColWidth="9.140625" defaultRowHeight="12.75"/>
  <cols>
    <col min="2" max="2" width="39.00390625" style="0" customWidth="1"/>
    <col min="3" max="3" width="12.00390625" style="0" customWidth="1"/>
    <col min="6" max="6" width="12.140625" style="0" customWidth="1"/>
    <col min="7" max="7" width="10.7109375" style="0" customWidth="1"/>
    <col min="8" max="8" width="12.140625" style="0" customWidth="1"/>
    <col min="9" max="9" width="12.00390625" style="0" customWidth="1"/>
    <col min="16" max="16" width="12.00390625" style="0" customWidth="1"/>
    <col min="17" max="17" width="0" style="0" hidden="1" customWidth="1"/>
    <col min="18" max="18" width="15.00390625" style="0" hidden="1" customWidth="1"/>
    <col min="19" max="19" width="0" style="0" hidden="1" customWidth="1"/>
  </cols>
  <sheetData>
    <row r="1" ht="18.75" thickBot="1">
      <c r="C1" s="9" t="s">
        <v>23</v>
      </c>
    </row>
    <row r="2" spans="1:9" ht="12.75">
      <c r="A2" s="14" t="s">
        <v>15</v>
      </c>
      <c r="B2" s="15" t="s">
        <v>11</v>
      </c>
      <c r="C2" s="15" t="s">
        <v>24</v>
      </c>
      <c r="D2" s="15" t="s">
        <v>25</v>
      </c>
      <c r="E2" s="16" t="s">
        <v>26</v>
      </c>
      <c r="F2" s="16" t="s">
        <v>27</v>
      </c>
      <c r="G2" s="15" t="s">
        <v>28</v>
      </c>
      <c r="H2" s="16" t="s">
        <v>17</v>
      </c>
      <c r="I2" s="17" t="s">
        <v>29</v>
      </c>
    </row>
    <row r="3" spans="1:9" ht="12.75" customHeight="1">
      <c r="A3" s="18"/>
      <c r="B3" s="26" t="s">
        <v>116</v>
      </c>
      <c r="C3" s="2">
        <v>2</v>
      </c>
      <c r="D3" s="2">
        <v>3</v>
      </c>
      <c r="E3" s="2">
        <v>1</v>
      </c>
      <c r="F3" s="2">
        <v>2</v>
      </c>
      <c r="G3" s="2">
        <v>3</v>
      </c>
      <c r="H3" s="2">
        <f>SUM(C3:G3)</f>
        <v>11</v>
      </c>
      <c r="I3" s="19">
        <v>1</v>
      </c>
    </row>
    <row r="4" spans="1:9" ht="12.75">
      <c r="A4" s="18"/>
      <c r="B4" s="28" t="s">
        <v>117</v>
      </c>
      <c r="C4" s="2">
        <v>5</v>
      </c>
      <c r="D4" s="2">
        <v>5</v>
      </c>
      <c r="E4" s="2">
        <v>8</v>
      </c>
      <c r="F4" s="2">
        <v>9</v>
      </c>
      <c r="G4" s="2"/>
      <c r="H4" s="2">
        <f aca="true" t="shared" si="0" ref="H4:H14">SUM(C4:G4)</f>
        <v>27</v>
      </c>
      <c r="I4" s="19"/>
    </row>
    <row r="5" spans="1:9" ht="12.75">
      <c r="A5" s="18"/>
      <c r="B5" s="28" t="s">
        <v>118</v>
      </c>
      <c r="C5" s="2">
        <v>3</v>
      </c>
      <c r="D5" s="2">
        <v>1</v>
      </c>
      <c r="E5" s="2">
        <v>3</v>
      </c>
      <c r="F5" s="2">
        <v>7</v>
      </c>
      <c r="G5" s="2">
        <v>1</v>
      </c>
      <c r="H5" s="2">
        <f t="shared" si="0"/>
        <v>15</v>
      </c>
      <c r="I5" s="19">
        <v>2</v>
      </c>
    </row>
    <row r="6" spans="1:9" ht="12.75">
      <c r="A6" s="18"/>
      <c r="B6" s="28" t="s">
        <v>119</v>
      </c>
      <c r="C6" s="2">
        <v>1</v>
      </c>
      <c r="D6" s="2">
        <v>4</v>
      </c>
      <c r="E6" s="2">
        <v>6</v>
      </c>
      <c r="F6" s="2">
        <v>3</v>
      </c>
      <c r="G6" s="2">
        <v>2</v>
      </c>
      <c r="H6" s="2">
        <f t="shared" si="0"/>
        <v>16</v>
      </c>
      <c r="I6" s="19">
        <v>3</v>
      </c>
    </row>
    <row r="7" spans="1:9" ht="12.75">
      <c r="A7" s="18"/>
      <c r="B7" s="28" t="s">
        <v>115</v>
      </c>
      <c r="C7" s="2">
        <v>4</v>
      </c>
      <c r="D7" s="2">
        <v>2</v>
      </c>
      <c r="E7" s="2">
        <v>5</v>
      </c>
      <c r="F7" s="2">
        <v>4</v>
      </c>
      <c r="G7" s="2">
        <v>4</v>
      </c>
      <c r="H7" s="2">
        <f t="shared" si="0"/>
        <v>19</v>
      </c>
      <c r="I7" s="19"/>
    </row>
    <row r="8" spans="1:9" ht="12.75">
      <c r="A8" s="18"/>
      <c r="B8" s="2"/>
      <c r="C8" s="2"/>
      <c r="D8" s="2"/>
      <c r="E8" s="2"/>
      <c r="F8" s="2"/>
      <c r="G8" s="2"/>
      <c r="H8" s="2">
        <f t="shared" si="0"/>
        <v>0</v>
      </c>
      <c r="I8" s="19"/>
    </row>
    <row r="9" spans="1:9" ht="12.75">
      <c r="A9" s="18"/>
      <c r="B9" s="2"/>
      <c r="C9" s="2"/>
      <c r="D9" s="2"/>
      <c r="E9" s="2"/>
      <c r="F9" s="2"/>
      <c r="G9" s="2"/>
      <c r="H9" s="2">
        <f t="shared" si="0"/>
        <v>0</v>
      </c>
      <c r="I9" s="19"/>
    </row>
    <row r="10" spans="1:9" ht="12.75">
      <c r="A10" s="18"/>
      <c r="B10" s="8"/>
      <c r="C10" s="2"/>
      <c r="D10" s="2"/>
      <c r="E10" s="2"/>
      <c r="F10" s="2"/>
      <c r="G10" s="2"/>
      <c r="H10" s="2">
        <f t="shared" si="0"/>
        <v>0</v>
      </c>
      <c r="I10" s="19"/>
    </row>
    <row r="11" spans="1:9" ht="12.75">
      <c r="A11" s="18"/>
      <c r="B11" s="2"/>
      <c r="C11" s="2"/>
      <c r="D11" s="2"/>
      <c r="E11" s="2"/>
      <c r="F11" s="2"/>
      <c r="G11" s="2"/>
      <c r="H11" s="2">
        <f t="shared" si="0"/>
        <v>0</v>
      </c>
      <c r="I11" s="19"/>
    </row>
    <row r="12" spans="1:9" ht="12.75">
      <c r="A12" s="18"/>
      <c r="B12" s="2"/>
      <c r="C12" s="2"/>
      <c r="D12" s="2"/>
      <c r="E12" s="2"/>
      <c r="F12" s="2"/>
      <c r="G12" s="2"/>
      <c r="H12" s="2">
        <f t="shared" si="0"/>
        <v>0</v>
      </c>
      <c r="I12" s="19"/>
    </row>
    <row r="13" spans="1:9" ht="12.75">
      <c r="A13" s="18"/>
      <c r="B13" s="2"/>
      <c r="C13" s="2"/>
      <c r="D13" s="2"/>
      <c r="E13" s="2"/>
      <c r="F13" s="2"/>
      <c r="G13" s="2"/>
      <c r="H13" s="2">
        <f t="shared" si="0"/>
        <v>0</v>
      </c>
      <c r="I13" s="19"/>
    </row>
    <row r="14" spans="1:9" ht="13.5" thickBot="1">
      <c r="A14" s="20"/>
      <c r="B14" s="21"/>
      <c r="C14" s="22"/>
      <c r="D14" s="22"/>
      <c r="E14" s="22"/>
      <c r="F14" s="22"/>
      <c r="G14" s="22"/>
      <c r="H14" s="22">
        <f t="shared" si="0"/>
        <v>0</v>
      </c>
      <c r="I14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2010-09-25T16:16:04Z</cp:lastPrinted>
  <dcterms:created xsi:type="dcterms:W3CDTF">1996-10-08T23:32:33Z</dcterms:created>
  <dcterms:modified xsi:type="dcterms:W3CDTF">2010-09-29T12:05:14Z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bce7209c-0895-4d9a-869c-8bbbcc1affbe</vt:lpwstr>
  </property>
  <property fmtid="{D5CDD505-2E9C-101B-9397-08002B2CF9AE}" pid="3" name="AutoVersionDisabled">
    <vt:lpwstr>0</vt:lpwstr>
  </property>
  <property fmtid="{D5CDD505-2E9C-101B-9397-08002B2CF9AE}" pid="4" name="ItemType">
    <vt:lpwstr>1</vt:lpwstr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Description">
    <vt:lpwstr/>
  </property>
  <property fmtid="{D5CDD505-2E9C-101B-9397-08002B2CF9AE}" pid="8" name="_SourceUrl">
    <vt:lpwstr/>
  </property>
</Properties>
</file>