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70" firstSheet="5" activeTab="10"/>
  </bookViews>
  <sheets>
    <sheet name="1 мужские" sheetId="1" r:id="rId1"/>
    <sheet name="1 смешанные" sheetId="2" r:id="rId2"/>
    <sheet name="1 каяки" sheetId="3" r:id="rId3"/>
    <sheet name="2 мужские" sheetId="4" r:id="rId4"/>
    <sheet name="2 смешенные" sheetId="5" r:id="rId5"/>
    <sheet name="2 каяки" sheetId="6" r:id="rId6"/>
    <sheet name="Свод мужские" sheetId="7" r:id="rId7"/>
    <sheet name="Свод смеш." sheetId="8" r:id="rId8"/>
    <sheet name="Свод каяк" sheetId="9" r:id="rId9"/>
    <sheet name="сводный командн" sheetId="10" r:id="rId10"/>
    <sheet name="Грязь" sheetId="11" r:id="rId11"/>
    <sheet name="Волейбол2" sheetId="12" r:id="rId12"/>
  </sheets>
  <definedNames>
    <definedName name="_xlnm.Print_Area" localSheetId="8">'Свод каяк'!$A$1:$G$19</definedName>
    <definedName name="_xlnm.Print_Area" localSheetId="9">'сводный командн'!#REF!</definedName>
  </definedNames>
  <calcPr fullCalcOnLoad="1"/>
</workbook>
</file>

<file path=xl/sharedStrings.xml><?xml version="1.0" encoding="utf-8"?>
<sst xmlns="http://schemas.openxmlformats.org/spreadsheetml/2006/main" count="184" uniqueCount="93">
  <si>
    <t>Старт номер</t>
  </si>
  <si>
    <t>Время на старте</t>
  </si>
  <si>
    <t xml:space="preserve">Итого штрафы </t>
  </si>
  <si>
    <t>Время на финише</t>
  </si>
  <si>
    <t xml:space="preserve">Время </t>
  </si>
  <si>
    <t>Общий результат</t>
  </si>
  <si>
    <t>Место</t>
  </si>
  <si>
    <t>1 гонка мужские экипажи</t>
  </si>
  <si>
    <t>1 гонка смешанные экипажи</t>
  </si>
  <si>
    <t>1 гонка каяки</t>
  </si>
  <si>
    <t>Команда</t>
  </si>
  <si>
    <t>№ п/п</t>
  </si>
  <si>
    <t>№</t>
  </si>
  <si>
    <t>место</t>
  </si>
  <si>
    <t>Сумма мест</t>
  </si>
  <si>
    <t xml:space="preserve">Сводный командный протокол </t>
  </si>
  <si>
    <t>Б2 М</t>
  </si>
  <si>
    <t>Б2 См</t>
  </si>
  <si>
    <t>К1-1</t>
  </si>
  <si>
    <t>К1-2</t>
  </si>
  <si>
    <t>Ком.гонка</t>
  </si>
  <si>
    <t>Место итог</t>
  </si>
  <si>
    <t xml:space="preserve">Фамилия И.О. </t>
  </si>
  <si>
    <t>ВОРОТА</t>
  </si>
  <si>
    <t>В О Р О Т А</t>
  </si>
  <si>
    <t>2 гонка смешанные экипажи</t>
  </si>
  <si>
    <t>2 гонка мужские экипажи</t>
  </si>
  <si>
    <t>2 гонка каяки</t>
  </si>
  <si>
    <t>Общий результат              1ая попытка</t>
  </si>
  <si>
    <t>Общий результат              2ая попытка</t>
  </si>
  <si>
    <t xml:space="preserve">Лучший результат </t>
  </si>
  <si>
    <t xml:space="preserve"> Сводный протокол мужские экипажи</t>
  </si>
  <si>
    <t xml:space="preserve"> Сводный протокол смешанные экипажи</t>
  </si>
  <si>
    <t xml:space="preserve"> Сводный протокол каяки</t>
  </si>
  <si>
    <t>Миронов Р</t>
  </si>
  <si>
    <t>Петров Павел-Миронов</t>
  </si>
  <si>
    <t>Петров Павел - Скробот Т</t>
  </si>
  <si>
    <t>Петров П</t>
  </si>
  <si>
    <t>Поняков Андрей</t>
  </si>
  <si>
    <t>Поняков Андрей- Андреев Сергей</t>
  </si>
  <si>
    <t>Шестаченко Елена- Сорокин Валерий</t>
  </si>
  <si>
    <t>Орлов Василий</t>
  </si>
  <si>
    <t>Слепнев -Елизаров</t>
  </si>
  <si>
    <t>Орлов Михаил Орлова Ольга</t>
  </si>
  <si>
    <t>Слепнев Даниил</t>
  </si>
  <si>
    <t>Орлов Михаил</t>
  </si>
  <si>
    <t>Воробъев Сергей</t>
  </si>
  <si>
    <t>Воробъев Сергей-Соболев Виктор</t>
  </si>
  <si>
    <t>Шепелев Александр- Соболева Валерия</t>
  </si>
  <si>
    <t>Соболев Виктор</t>
  </si>
  <si>
    <t>Кротенков Андрей</t>
  </si>
  <si>
    <t>Пабич Ярослав</t>
  </si>
  <si>
    <t>Скробот Татьяна</t>
  </si>
  <si>
    <t>Конюхов Игорь</t>
  </si>
  <si>
    <t>Волков Игорь</t>
  </si>
  <si>
    <t>Елизаров Андрей</t>
  </si>
  <si>
    <t>Виноградов Евгений</t>
  </si>
  <si>
    <t>Стовбур Роман- Орлов Михаил</t>
  </si>
  <si>
    <t>Спиров Александр-Спирова Юлия</t>
  </si>
  <si>
    <t>Скобин Павел-Скобина Татьяна</t>
  </si>
  <si>
    <t>Конюхов Игорь-Конюхов Тимофей</t>
  </si>
  <si>
    <t>Ефимов Дмитрий-Куликов Максим</t>
  </si>
  <si>
    <t>отстрел</t>
  </si>
  <si>
    <t>Лена Лапина Данила</t>
  </si>
  <si>
    <t>Орлов Михаил- Орлова Ольга</t>
  </si>
  <si>
    <t xml:space="preserve"> </t>
  </si>
  <si>
    <t>TverKayakingTeam</t>
  </si>
  <si>
    <t>Бабич Ярослав-Миронов</t>
  </si>
  <si>
    <t>Обнинск</t>
  </si>
  <si>
    <t>Ориент</t>
  </si>
  <si>
    <t>Центросвар</t>
  </si>
  <si>
    <t>Большая гонка  - грязевая эстафета</t>
  </si>
  <si>
    <t>Динамит</t>
  </si>
  <si>
    <t>старт</t>
  </si>
  <si>
    <t xml:space="preserve">финиш </t>
  </si>
  <si>
    <t>Грязные</t>
  </si>
  <si>
    <t>Альянс</t>
  </si>
  <si>
    <t>Риф</t>
  </si>
  <si>
    <t>Шляпа</t>
  </si>
  <si>
    <t>Курвы</t>
  </si>
  <si>
    <t>Красный Эксаватор</t>
  </si>
  <si>
    <t>Загорелые</t>
  </si>
  <si>
    <t>Зеленые друзья</t>
  </si>
  <si>
    <t>Танки</t>
  </si>
  <si>
    <t>Экспресс</t>
  </si>
  <si>
    <t>Паша и компания</t>
  </si>
  <si>
    <t>КИЛЬ</t>
  </si>
  <si>
    <t>Волейбол</t>
  </si>
  <si>
    <t>Гобы</t>
  </si>
  <si>
    <t>Лихо</t>
  </si>
  <si>
    <t>Планета</t>
  </si>
  <si>
    <t>Место семья</t>
  </si>
  <si>
    <t>Лучшее Время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</si>
</sst>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[$-F400]h:mm:ss\ AM/PM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20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189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189" fontId="0" fillId="0" borderId="19" xfId="0" applyNumberFormat="1" applyBorder="1" applyAlignment="1">
      <alignment/>
    </xf>
    <xf numFmtId="20" fontId="0" fillId="0" borderId="19" xfId="0" applyNumberForma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9" sqref="M9"/>
    </sheetView>
  </sheetViews>
  <sheetFormatPr defaultColWidth="9.140625" defaultRowHeight="12.75"/>
  <cols>
    <col min="1" max="1" width="5.421875" style="0" customWidth="1"/>
    <col min="2" max="2" width="35.00390625" style="0" customWidth="1"/>
    <col min="3" max="3" width="8.57421875" style="0" customWidth="1"/>
    <col min="4" max="4" width="13.8515625" style="0" customWidth="1"/>
    <col min="5" max="17" width="5.7109375" style="0" customWidth="1"/>
    <col min="18" max="18" width="13.7109375" style="0" customWidth="1"/>
    <col min="19" max="19" width="11.7109375" style="0" customWidth="1"/>
    <col min="21" max="21" width="16.140625" style="0" bestFit="1" customWidth="1"/>
  </cols>
  <sheetData>
    <row r="1" ht="20.25">
      <c r="D1" s="1" t="s">
        <v>7</v>
      </c>
    </row>
    <row r="2" ht="21" thickBot="1">
      <c r="D2" s="1"/>
    </row>
    <row r="3" spans="1:21" s="20" customFormat="1" ht="19.5" customHeight="1">
      <c r="A3" s="75" t="s">
        <v>11</v>
      </c>
      <c r="B3" s="71" t="s">
        <v>22</v>
      </c>
      <c r="C3" s="71" t="s">
        <v>0</v>
      </c>
      <c r="D3" s="71" t="s">
        <v>1</v>
      </c>
      <c r="E3" s="71" t="s">
        <v>23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 t="s">
        <v>2</v>
      </c>
      <c r="S3" s="71" t="s">
        <v>3</v>
      </c>
      <c r="T3" s="71" t="s">
        <v>4</v>
      </c>
      <c r="U3" s="73" t="s">
        <v>5</v>
      </c>
    </row>
    <row r="4" spans="1:21" s="32" customFormat="1" ht="19.5" customHeight="1" thickBot="1">
      <c r="A4" s="76"/>
      <c r="B4" s="72"/>
      <c r="C4" s="72"/>
      <c r="D4" s="72"/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M4" s="29">
        <v>9</v>
      </c>
      <c r="N4" s="29">
        <v>10</v>
      </c>
      <c r="O4" s="29">
        <v>11</v>
      </c>
      <c r="P4" s="29">
        <v>12</v>
      </c>
      <c r="Q4" s="29">
        <v>13</v>
      </c>
      <c r="R4" s="72"/>
      <c r="S4" s="72"/>
      <c r="T4" s="72"/>
      <c r="U4" s="74"/>
    </row>
    <row r="5" spans="1:21" ht="16.5" customHeight="1">
      <c r="A5" s="28">
        <v>1</v>
      </c>
      <c r="B5" s="50" t="s">
        <v>67</v>
      </c>
      <c r="C5" s="28">
        <v>20</v>
      </c>
      <c r="D5" s="21">
        <v>7440</v>
      </c>
      <c r="E5" s="4">
        <v>0</v>
      </c>
      <c r="F5" s="4">
        <v>0</v>
      </c>
      <c r="G5" s="4">
        <v>2</v>
      </c>
      <c r="H5" s="4">
        <v>0</v>
      </c>
      <c r="I5" s="4">
        <v>2</v>
      </c>
      <c r="J5" s="4">
        <v>0</v>
      </c>
      <c r="K5" s="4">
        <v>0</v>
      </c>
      <c r="L5" s="4">
        <v>2</v>
      </c>
      <c r="M5" s="4">
        <v>2</v>
      </c>
      <c r="N5" s="4">
        <v>2</v>
      </c>
      <c r="O5" s="4">
        <v>0</v>
      </c>
      <c r="P5" s="4">
        <v>0</v>
      </c>
      <c r="Q5" s="4">
        <v>0</v>
      </c>
      <c r="R5" s="2">
        <f aca="true" t="shared" si="0" ref="R5:R13">SUM(E5:Q5)</f>
        <v>10</v>
      </c>
      <c r="S5" s="21">
        <v>7598</v>
      </c>
      <c r="T5" s="2">
        <f aca="true" t="shared" si="1" ref="T5:T13">S5-D5</f>
        <v>158</v>
      </c>
      <c r="U5" s="15">
        <f aca="true" t="shared" si="2" ref="U5:U13">R5+T5</f>
        <v>168</v>
      </c>
    </row>
    <row r="6" spans="1:21" ht="16.5" customHeight="1">
      <c r="A6" s="28">
        <v>2</v>
      </c>
      <c r="B6" s="27" t="s">
        <v>61</v>
      </c>
      <c r="C6" s="28">
        <v>26</v>
      </c>
      <c r="D6" s="21">
        <v>9445</v>
      </c>
      <c r="E6" s="4">
        <v>20</v>
      </c>
      <c r="F6" s="4">
        <v>20</v>
      </c>
      <c r="G6" s="4">
        <v>50</v>
      </c>
      <c r="H6" s="4">
        <v>20</v>
      </c>
      <c r="I6" s="4">
        <v>2</v>
      </c>
      <c r="J6" s="4">
        <v>50</v>
      </c>
      <c r="K6" s="4">
        <v>20</v>
      </c>
      <c r="L6" s="4">
        <v>50</v>
      </c>
      <c r="M6" s="4">
        <v>50</v>
      </c>
      <c r="N6" s="4">
        <v>50</v>
      </c>
      <c r="O6" s="4">
        <v>50</v>
      </c>
      <c r="P6" s="4">
        <v>50</v>
      </c>
      <c r="Q6" s="4">
        <v>0</v>
      </c>
      <c r="R6" s="2">
        <f t="shared" si="0"/>
        <v>432</v>
      </c>
      <c r="S6" s="21">
        <v>9695</v>
      </c>
      <c r="T6" s="2">
        <f t="shared" si="1"/>
        <v>250</v>
      </c>
      <c r="U6" s="15">
        <f t="shared" si="2"/>
        <v>682</v>
      </c>
    </row>
    <row r="7" spans="1:21" ht="16.5" customHeight="1">
      <c r="A7" s="28">
        <v>3</v>
      </c>
      <c r="B7" s="27" t="s">
        <v>42</v>
      </c>
      <c r="C7" s="28">
        <v>30</v>
      </c>
      <c r="D7" s="21">
        <v>9240</v>
      </c>
      <c r="E7" s="4">
        <v>0</v>
      </c>
      <c r="F7" s="4">
        <v>0</v>
      </c>
      <c r="G7" s="4">
        <v>2</v>
      </c>
      <c r="H7" s="4">
        <v>0</v>
      </c>
      <c r="I7" s="4">
        <v>2</v>
      </c>
      <c r="J7" s="4">
        <v>2</v>
      </c>
      <c r="K7" s="4">
        <v>0</v>
      </c>
      <c r="L7" s="4">
        <v>2</v>
      </c>
      <c r="M7" s="4">
        <v>20</v>
      </c>
      <c r="N7" s="4">
        <v>20</v>
      </c>
      <c r="O7" s="4">
        <v>0</v>
      </c>
      <c r="P7" s="4">
        <v>0</v>
      </c>
      <c r="Q7" s="4">
        <v>0</v>
      </c>
      <c r="R7" s="2">
        <f t="shared" si="0"/>
        <v>48</v>
      </c>
      <c r="S7" s="21">
        <v>9370</v>
      </c>
      <c r="T7" s="2">
        <f t="shared" si="1"/>
        <v>130</v>
      </c>
      <c r="U7" s="15">
        <f t="shared" si="2"/>
        <v>178</v>
      </c>
    </row>
    <row r="8" spans="1:21" ht="16.5" customHeight="1">
      <c r="A8" s="28">
        <v>4</v>
      </c>
      <c r="B8" s="27" t="s">
        <v>39</v>
      </c>
      <c r="C8" s="28">
        <v>70</v>
      </c>
      <c r="D8" s="21">
        <v>7680</v>
      </c>
      <c r="E8" s="4">
        <v>2</v>
      </c>
      <c r="F8" s="4">
        <v>0</v>
      </c>
      <c r="G8" s="4">
        <v>2</v>
      </c>
      <c r="H8" s="4">
        <v>0</v>
      </c>
      <c r="I8" s="4">
        <v>2</v>
      </c>
      <c r="J8" s="4">
        <v>50</v>
      </c>
      <c r="K8" s="4">
        <v>50</v>
      </c>
      <c r="L8" s="4">
        <v>0</v>
      </c>
      <c r="M8" s="4">
        <v>2</v>
      </c>
      <c r="N8" s="4">
        <v>2</v>
      </c>
      <c r="O8" s="4">
        <v>0</v>
      </c>
      <c r="P8" s="4">
        <v>0</v>
      </c>
      <c r="Q8" s="4">
        <v>0</v>
      </c>
      <c r="R8" s="2">
        <f t="shared" si="0"/>
        <v>110</v>
      </c>
      <c r="S8" s="21">
        <v>7834</v>
      </c>
      <c r="T8" s="2">
        <f t="shared" si="1"/>
        <v>154</v>
      </c>
      <c r="U8" s="15">
        <f t="shared" si="2"/>
        <v>264</v>
      </c>
    </row>
    <row r="9" spans="1:21" ht="16.5" customHeight="1">
      <c r="A9" s="28">
        <v>5</v>
      </c>
      <c r="B9" s="27" t="s">
        <v>60</v>
      </c>
      <c r="C9" s="28">
        <v>77</v>
      </c>
      <c r="D9" s="21">
        <v>6085</v>
      </c>
      <c r="E9" s="4">
        <v>0</v>
      </c>
      <c r="F9" s="4">
        <v>0</v>
      </c>
      <c r="G9" s="4">
        <v>0</v>
      </c>
      <c r="H9" s="4">
        <v>0</v>
      </c>
      <c r="I9" s="4">
        <v>2</v>
      </c>
      <c r="J9" s="4">
        <v>2</v>
      </c>
      <c r="K9" s="4">
        <v>0</v>
      </c>
      <c r="L9" s="4">
        <v>2</v>
      </c>
      <c r="M9" s="4">
        <v>2</v>
      </c>
      <c r="N9" s="4">
        <v>2</v>
      </c>
      <c r="O9" s="4">
        <v>0</v>
      </c>
      <c r="P9" s="4">
        <v>0</v>
      </c>
      <c r="Q9" s="4">
        <v>0</v>
      </c>
      <c r="R9" s="2">
        <f t="shared" si="0"/>
        <v>10</v>
      </c>
      <c r="S9" s="21">
        <v>6253</v>
      </c>
      <c r="T9" s="2">
        <f t="shared" si="1"/>
        <v>168</v>
      </c>
      <c r="U9" s="15">
        <f t="shared" si="2"/>
        <v>178</v>
      </c>
    </row>
    <row r="10" spans="1:21" ht="16.5" customHeight="1">
      <c r="A10" s="28">
        <v>6</v>
      </c>
      <c r="B10" s="27" t="s">
        <v>57</v>
      </c>
      <c r="C10" s="28">
        <v>78</v>
      </c>
      <c r="D10" s="21">
        <v>7285</v>
      </c>
      <c r="E10" s="4">
        <v>0</v>
      </c>
      <c r="F10" s="4">
        <v>0</v>
      </c>
      <c r="G10" s="4">
        <v>2</v>
      </c>
      <c r="H10" s="4">
        <v>2</v>
      </c>
      <c r="I10" s="4">
        <v>20</v>
      </c>
      <c r="J10" s="4">
        <v>0</v>
      </c>
      <c r="K10" s="4">
        <v>20</v>
      </c>
      <c r="L10" s="4">
        <v>0</v>
      </c>
      <c r="M10" s="4">
        <v>2</v>
      </c>
      <c r="N10" s="4">
        <v>50</v>
      </c>
      <c r="O10" s="4">
        <v>50</v>
      </c>
      <c r="P10" s="4">
        <v>0</v>
      </c>
      <c r="Q10" s="4">
        <v>0</v>
      </c>
      <c r="R10" s="2">
        <f t="shared" si="0"/>
        <v>146</v>
      </c>
      <c r="S10" s="21">
        <v>7437</v>
      </c>
      <c r="T10" s="2">
        <f t="shared" si="1"/>
        <v>152</v>
      </c>
      <c r="U10" s="15">
        <f>R10+T10</f>
        <v>298</v>
      </c>
    </row>
    <row r="11" spans="1:21" ht="16.5" customHeight="1">
      <c r="A11" s="28">
        <v>7</v>
      </c>
      <c r="B11" s="27" t="s">
        <v>47</v>
      </c>
      <c r="C11" s="28">
        <v>90</v>
      </c>
      <c r="D11" s="21">
        <v>5105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2</v>
      </c>
      <c r="O11" s="4">
        <v>0</v>
      </c>
      <c r="P11" s="4">
        <v>2</v>
      </c>
      <c r="Q11" s="4">
        <v>0</v>
      </c>
      <c r="R11" s="2">
        <f t="shared" si="0"/>
        <v>6</v>
      </c>
      <c r="S11" s="21">
        <v>5246</v>
      </c>
      <c r="T11" s="2">
        <f t="shared" si="1"/>
        <v>141</v>
      </c>
      <c r="U11" s="15">
        <f>R11+T11</f>
        <v>147</v>
      </c>
    </row>
    <row r="12" spans="1:21" ht="16.5" customHeight="1">
      <c r="A12" s="14"/>
      <c r="B12" s="27"/>
      <c r="C12" s="28"/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">
        <f t="shared" si="0"/>
        <v>0</v>
      </c>
      <c r="S12" s="24"/>
      <c r="T12" s="2">
        <f t="shared" si="1"/>
        <v>0</v>
      </c>
      <c r="U12" s="15">
        <f>R12+T12</f>
        <v>0</v>
      </c>
    </row>
    <row r="13" spans="1:21" ht="16.5" customHeight="1" thickBot="1">
      <c r="A13" s="16"/>
      <c r="B13" s="43"/>
      <c r="C13" s="44"/>
      <c r="D13" s="31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8">
        <f t="shared" si="0"/>
        <v>0</v>
      </c>
      <c r="S13" s="31"/>
      <c r="T13" s="18">
        <f t="shared" si="1"/>
        <v>0</v>
      </c>
      <c r="U13" s="19">
        <f t="shared" si="2"/>
        <v>0</v>
      </c>
    </row>
  </sheetData>
  <sheetProtection/>
  <mergeCells count="9">
    <mergeCell ref="S3:S4"/>
    <mergeCell ref="T3:T4"/>
    <mergeCell ref="U3:U4"/>
    <mergeCell ref="A3:A4"/>
    <mergeCell ref="B3:B4"/>
    <mergeCell ref="C3:C4"/>
    <mergeCell ref="D3:D4"/>
    <mergeCell ref="E3:Q3"/>
    <mergeCell ref="R3:R4"/>
  </mergeCells>
  <printOptions/>
  <pageMargins left="0" right="0" top="0.984251968503937" bottom="0.984251968503937" header="0.5118110236220472" footer="0.5118110236220472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9.140625" defaultRowHeight="12.75"/>
  <cols>
    <col min="2" max="2" width="36.28125" style="0" bestFit="1" customWidth="1"/>
    <col min="3" max="3" width="12.00390625" style="0" customWidth="1"/>
    <col min="6" max="6" width="12.140625" style="0" customWidth="1"/>
    <col min="7" max="7" width="10.7109375" style="0" hidden="1" customWidth="1"/>
    <col min="8" max="8" width="12.140625" style="0" customWidth="1"/>
    <col min="9" max="9" width="12.00390625" style="0" customWidth="1"/>
    <col min="16" max="16" width="12.00390625" style="0" customWidth="1"/>
    <col min="17" max="17" width="0" style="0" hidden="1" customWidth="1"/>
    <col min="18" max="18" width="15.00390625" style="0" hidden="1" customWidth="1"/>
    <col min="19" max="19" width="0" style="0" hidden="1" customWidth="1"/>
  </cols>
  <sheetData>
    <row r="1" ht="18.75" thickBot="1">
      <c r="C1" s="8" t="s">
        <v>15</v>
      </c>
    </row>
    <row r="2" spans="1:9" ht="12.75">
      <c r="A2" s="10" t="s">
        <v>12</v>
      </c>
      <c r="B2" s="11" t="s">
        <v>10</v>
      </c>
      <c r="C2" s="11" t="s">
        <v>16</v>
      </c>
      <c r="D2" s="11" t="s">
        <v>17</v>
      </c>
      <c r="E2" s="12" t="s">
        <v>18</v>
      </c>
      <c r="F2" s="12" t="s">
        <v>19</v>
      </c>
      <c r="G2" s="11" t="s">
        <v>20</v>
      </c>
      <c r="H2" s="12" t="s">
        <v>14</v>
      </c>
      <c r="I2" s="13" t="s">
        <v>21</v>
      </c>
    </row>
    <row r="3" spans="1:9" ht="12.75" customHeight="1">
      <c r="A3" s="14">
        <v>1</v>
      </c>
      <c r="B3" s="7" t="s">
        <v>66</v>
      </c>
      <c r="C3" s="2">
        <v>4</v>
      </c>
      <c r="D3" s="2">
        <v>3</v>
      </c>
      <c r="E3" s="2">
        <v>3</v>
      </c>
      <c r="F3" s="2">
        <v>5</v>
      </c>
      <c r="G3" s="2"/>
      <c r="H3" s="2">
        <f>SUM(C3:G3)</f>
        <v>15</v>
      </c>
      <c r="I3" s="15">
        <v>3</v>
      </c>
    </row>
    <row r="4" spans="1:9" ht="12.75">
      <c r="A4" s="14">
        <v>2</v>
      </c>
      <c r="B4" s="2" t="s">
        <v>68</v>
      </c>
      <c r="C4" s="2">
        <v>2</v>
      </c>
      <c r="D4" s="2">
        <v>2</v>
      </c>
      <c r="E4" s="2">
        <v>2</v>
      </c>
      <c r="F4" s="2">
        <v>8</v>
      </c>
      <c r="G4" s="2"/>
      <c r="H4" s="2">
        <f>SUM(C4:G4)</f>
        <v>14</v>
      </c>
      <c r="I4" s="15">
        <v>2</v>
      </c>
    </row>
    <row r="5" spans="1:9" ht="12.75">
      <c r="A5" s="14">
        <v>3</v>
      </c>
      <c r="B5" s="2" t="s">
        <v>69</v>
      </c>
      <c r="C5" s="2">
        <v>1</v>
      </c>
      <c r="D5" s="2">
        <v>1</v>
      </c>
      <c r="E5" s="2">
        <v>6</v>
      </c>
      <c r="F5" s="2">
        <v>6</v>
      </c>
      <c r="G5" s="2"/>
      <c r="H5" s="2">
        <f>SUM(C5:G5)</f>
        <v>14</v>
      </c>
      <c r="I5" s="15">
        <v>1</v>
      </c>
    </row>
    <row r="6" spans="1:9" ht="12.75">
      <c r="A6" s="14">
        <v>4</v>
      </c>
      <c r="B6" s="2" t="s">
        <v>70</v>
      </c>
      <c r="C6" s="2">
        <v>3</v>
      </c>
      <c r="D6" s="2">
        <v>4</v>
      </c>
      <c r="E6" s="2">
        <v>9</v>
      </c>
      <c r="F6" s="2">
        <v>1</v>
      </c>
      <c r="G6" s="2"/>
      <c r="H6" s="2">
        <f>SUM(C6:G6)</f>
        <v>17</v>
      </c>
      <c r="I6" s="15">
        <v>4</v>
      </c>
    </row>
    <row r="7" spans="1:9" ht="13.5" thickBot="1">
      <c r="A7" s="16"/>
      <c r="B7" s="17"/>
      <c r="C7" s="18"/>
      <c r="D7" s="18"/>
      <c r="E7" s="18"/>
      <c r="F7" s="18"/>
      <c r="G7" s="18"/>
      <c r="H7" s="18">
        <f>SUM(C7:G7)</f>
        <v>0</v>
      </c>
      <c r="I7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G3" sqref="G3:H3"/>
    </sheetView>
  </sheetViews>
  <sheetFormatPr defaultColWidth="9.140625" defaultRowHeight="12.75"/>
  <cols>
    <col min="1" max="1" width="5.8515625" style="0" customWidth="1"/>
    <col min="2" max="2" width="21.7109375" style="0" customWidth="1"/>
    <col min="5" max="5" width="16.7109375" style="0" customWidth="1"/>
    <col min="7" max="7" width="7.00390625" style="0" customWidth="1"/>
    <col min="8" max="8" width="7.7109375" style="0" customWidth="1"/>
  </cols>
  <sheetData>
    <row r="1" spans="2:6" ht="12.75">
      <c r="B1" s="2" t="s">
        <v>71</v>
      </c>
      <c r="C1" s="2"/>
      <c r="D1" s="2"/>
      <c r="E1" s="2"/>
      <c r="F1" s="2"/>
    </row>
    <row r="2" spans="1:6" ht="13.5" thickBot="1">
      <c r="A2" s="9"/>
      <c r="B2" s="9"/>
      <c r="C2" s="9"/>
      <c r="D2" s="9"/>
      <c r="E2" s="9"/>
      <c r="F2" s="9"/>
    </row>
    <row r="3" spans="1:8" ht="26.25" customHeight="1">
      <c r="A3" s="60" t="s">
        <v>12</v>
      </c>
      <c r="B3" s="61" t="s">
        <v>10</v>
      </c>
      <c r="C3" s="61" t="s">
        <v>73</v>
      </c>
      <c r="D3" s="61" t="s">
        <v>74</v>
      </c>
      <c r="E3" s="62" t="s">
        <v>4</v>
      </c>
      <c r="F3" s="66" t="s">
        <v>13</v>
      </c>
      <c r="G3" s="69" t="s">
        <v>91</v>
      </c>
      <c r="H3" s="70" t="s">
        <v>92</v>
      </c>
    </row>
    <row r="4" spans="1:8" ht="12.75">
      <c r="A4" s="14">
        <v>1</v>
      </c>
      <c r="B4" s="2" t="s">
        <v>72</v>
      </c>
      <c r="C4" s="57">
        <v>0.6881944444444444</v>
      </c>
      <c r="D4" s="57">
        <v>0.69375</v>
      </c>
      <c r="E4" s="58">
        <f>D4-C4</f>
        <v>0.005555555555555536</v>
      </c>
      <c r="F4" s="67">
        <v>5</v>
      </c>
      <c r="G4" s="14"/>
      <c r="H4" s="15"/>
    </row>
    <row r="5" spans="1:8" ht="12.75">
      <c r="A5" s="14">
        <v>2</v>
      </c>
      <c r="B5" s="49" t="s">
        <v>75</v>
      </c>
      <c r="C5" s="57">
        <v>0.71875</v>
      </c>
      <c r="D5" s="57">
        <v>0.7243055555555555</v>
      </c>
      <c r="E5" s="58">
        <f aca="true" t="shared" si="0" ref="E5:E15">D5-C5</f>
        <v>0.005555555555555536</v>
      </c>
      <c r="F5" s="67">
        <v>6</v>
      </c>
      <c r="G5" s="14"/>
      <c r="H5" s="15"/>
    </row>
    <row r="6" spans="1:8" ht="12.75">
      <c r="A6" s="14">
        <v>3</v>
      </c>
      <c r="B6" s="49" t="s">
        <v>76</v>
      </c>
      <c r="C6" s="59">
        <v>0.7423611111111111</v>
      </c>
      <c r="D6" s="57">
        <v>0.7472222222222222</v>
      </c>
      <c r="E6" s="58">
        <f t="shared" si="0"/>
        <v>0.004861111111111094</v>
      </c>
      <c r="F6" s="67">
        <v>3</v>
      </c>
      <c r="G6" s="14">
        <v>2</v>
      </c>
      <c r="H6" s="15"/>
    </row>
    <row r="7" spans="1:8" ht="12.75">
      <c r="A7" s="14">
        <v>4</v>
      </c>
      <c r="B7" s="49" t="s">
        <v>77</v>
      </c>
      <c r="C7" s="57">
        <v>0.7048611111111112</v>
      </c>
      <c r="D7" s="57">
        <v>0.7104166666666667</v>
      </c>
      <c r="E7" s="58">
        <f t="shared" si="0"/>
        <v>0.005555555555555536</v>
      </c>
      <c r="F7" s="67">
        <v>4</v>
      </c>
      <c r="G7" s="14"/>
      <c r="H7" s="15"/>
    </row>
    <row r="8" spans="1:8" ht="12.75">
      <c r="A8" s="14">
        <v>5</v>
      </c>
      <c r="B8" s="49" t="s">
        <v>78</v>
      </c>
      <c r="C8" s="57">
        <v>0.6965277777777777</v>
      </c>
      <c r="D8" s="57">
        <v>0.7104166666666667</v>
      </c>
      <c r="E8" s="58">
        <f t="shared" si="0"/>
        <v>0.01388888888888895</v>
      </c>
      <c r="F8" s="67">
        <v>11</v>
      </c>
      <c r="G8" s="14"/>
      <c r="H8" s="15"/>
    </row>
    <row r="9" spans="1:8" ht="12.75">
      <c r="A9" s="14">
        <v>6</v>
      </c>
      <c r="B9" s="49" t="s">
        <v>79</v>
      </c>
      <c r="C9" s="59">
        <v>0.6763888888888889</v>
      </c>
      <c r="D9" s="57">
        <v>0.6868055555555556</v>
      </c>
      <c r="E9" s="58">
        <f t="shared" si="0"/>
        <v>0.01041666666666663</v>
      </c>
      <c r="F9" s="67">
        <v>9</v>
      </c>
      <c r="G9" s="14"/>
      <c r="H9" s="15"/>
    </row>
    <row r="10" spans="1:8" ht="12.75">
      <c r="A10" s="14">
        <v>7</v>
      </c>
      <c r="B10" s="49" t="s">
        <v>80</v>
      </c>
      <c r="C10" s="57">
        <v>0.7125</v>
      </c>
      <c r="D10" s="59">
        <v>0.7166666666666667</v>
      </c>
      <c r="E10" s="58">
        <f t="shared" si="0"/>
        <v>0.004166666666666652</v>
      </c>
      <c r="F10" s="67">
        <v>0</v>
      </c>
      <c r="G10" s="14"/>
      <c r="H10" s="15">
        <v>2</v>
      </c>
    </row>
    <row r="11" spans="1:8" ht="12.75">
      <c r="A11" s="14">
        <v>8</v>
      </c>
      <c r="B11" s="49" t="s">
        <v>81</v>
      </c>
      <c r="C11" s="59">
        <v>0.6916666666666668</v>
      </c>
      <c r="D11" s="57">
        <v>0.6979166666666666</v>
      </c>
      <c r="E11" s="58">
        <f t="shared" si="0"/>
        <v>0.006249999999999867</v>
      </c>
      <c r="F11" s="67">
        <v>7</v>
      </c>
      <c r="G11" s="14"/>
      <c r="H11" s="15"/>
    </row>
    <row r="12" spans="1:8" ht="12.75">
      <c r="A12" s="14">
        <v>9</v>
      </c>
      <c r="B12" s="49" t="s">
        <v>82</v>
      </c>
      <c r="C12" s="57">
        <v>0.7090277777777777</v>
      </c>
      <c r="D12" s="57">
        <v>0.720138888888889</v>
      </c>
      <c r="E12" s="58">
        <f t="shared" si="0"/>
        <v>0.011111111111111294</v>
      </c>
      <c r="F12" s="67">
        <v>10</v>
      </c>
      <c r="G12" s="14"/>
      <c r="H12" s="15"/>
    </row>
    <row r="13" spans="1:8" ht="12.75">
      <c r="A13" s="14">
        <v>10</v>
      </c>
      <c r="B13" s="49" t="s">
        <v>83</v>
      </c>
      <c r="C13" s="57">
        <v>0.7229166666666668</v>
      </c>
      <c r="D13" s="57">
        <v>0.7270833333333333</v>
      </c>
      <c r="E13" s="58">
        <f t="shared" si="0"/>
        <v>0.004166666666666541</v>
      </c>
      <c r="F13" s="67">
        <v>1</v>
      </c>
      <c r="G13" s="14"/>
      <c r="H13" s="15">
        <v>1</v>
      </c>
    </row>
    <row r="14" spans="1:8" ht="12.75">
      <c r="A14" s="14">
        <v>11</v>
      </c>
      <c r="B14" s="49" t="s">
        <v>84</v>
      </c>
      <c r="C14" s="57">
        <v>0.7277777777777777</v>
      </c>
      <c r="D14" s="57">
        <v>0.7319444444444444</v>
      </c>
      <c r="E14" s="58">
        <f t="shared" si="0"/>
        <v>0.004166666666666652</v>
      </c>
      <c r="F14" s="67">
        <v>2</v>
      </c>
      <c r="G14" s="14">
        <v>1</v>
      </c>
      <c r="H14" s="15"/>
    </row>
    <row r="15" spans="1:8" ht="13.5" thickBot="1">
      <c r="A15" s="16">
        <v>12</v>
      </c>
      <c r="B15" s="63" t="s">
        <v>85</v>
      </c>
      <c r="C15" s="64">
        <v>0.7340277777777778</v>
      </c>
      <c r="D15" s="64">
        <v>0.7416666666666667</v>
      </c>
      <c r="E15" s="65">
        <f t="shared" si="0"/>
        <v>0.007638888888888862</v>
      </c>
      <c r="F15" s="68">
        <v>8</v>
      </c>
      <c r="G15" s="16"/>
      <c r="H15" s="19"/>
    </row>
    <row r="16" spans="3:5" ht="12.75">
      <c r="C16" s="56"/>
      <c r="D16" s="56"/>
      <c r="E16" s="55"/>
    </row>
    <row r="17" spans="3:5" ht="12.75">
      <c r="C17" s="56"/>
      <c r="D17" s="56"/>
      <c r="E17" s="55"/>
    </row>
    <row r="18" spans="3:5" ht="12.75">
      <c r="C18" s="56"/>
      <c r="D18" s="56"/>
      <c r="E18" s="55"/>
    </row>
    <row r="19" spans="3:5" ht="12.75">
      <c r="C19" s="56"/>
      <c r="D19" s="56"/>
      <c r="E19" s="55"/>
    </row>
    <row r="20" spans="4:5" ht="12.75">
      <c r="D20" s="56"/>
      <c r="E20" s="55"/>
    </row>
    <row r="21" spans="4:5" ht="12.75">
      <c r="D21" s="56"/>
      <c r="E21" s="55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8515625" style="0" customWidth="1"/>
  </cols>
  <sheetData>
    <row r="1" ht="18">
      <c r="A1" s="33" t="s">
        <v>87</v>
      </c>
    </row>
    <row r="3" spans="1:2" ht="12.75">
      <c r="A3" s="2">
        <v>1</v>
      </c>
      <c r="B3" s="2" t="s">
        <v>88</v>
      </c>
    </row>
    <row r="4" spans="1:2" ht="12.75">
      <c r="A4" s="2">
        <v>2</v>
      </c>
      <c r="B4" s="2" t="s">
        <v>89</v>
      </c>
    </row>
    <row r="5" spans="1:2" ht="12.75">
      <c r="A5" s="2">
        <v>3</v>
      </c>
      <c r="B5" s="2" t="s">
        <v>90</v>
      </c>
    </row>
    <row r="6" spans="1:2" ht="12.75">
      <c r="A6" s="2"/>
      <c r="B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6.140625" style="0" customWidth="1"/>
    <col min="2" max="2" width="30.00390625" style="0" customWidth="1"/>
    <col min="3" max="3" width="9.00390625" style="22" customWidth="1"/>
    <col min="4" max="4" width="10.00390625" style="0" customWidth="1"/>
    <col min="5" max="17" width="5.7109375" style="0" customWidth="1"/>
    <col min="18" max="18" width="12.57421875" style="0" customWidth="1"/>
    <col min="19" max="19" width="14.7109375" style="0" customWidth="1"/>
    <col min="21" max="21" width="16.8515625" style="0" customWidth="1"/>
  </cols>
  <sheetData>
    <row r="1" ht="20.25">
      <c r="D1" s="1" t="s">
        <v>8</v>
      </c>
    </row>
    <row r="2" ht="21" thickBot="1">
      <c r="D2" s="1"/>
    </row>
    <row r="3" spans="1:21" s="20" customFormat="1" ht="19.5" customHeight="1">
      <c r="A3" s="75" t="s">
        <v>11</v>
      </c>
      <c r="B3" s="71" t="s">
        <v>22</v>
      </c>
      <c r="C3" s="71" t="s">
        <v>0</v>
      </c>
      <c r="D3" s="71" t="s">
        <v>1</v>
      </c>
      <c r="E3" s="71" t="s">
        <v>23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 t="s">
        <v>2</v>
      </c>
      <c r="S3" s="71" t="s">
        <v>3</v>
      </c>
      <c r="T3" s="71" t="s">
        <v>4</v>
      </c>
      <c r="U3" s="73" t="s">
        <v>5</v>
      </c>
    </row>
    <row r="4" spans="1:21" s="32" customFormat="1" ht="19.5" customHeight="1" thickBot="1">
      <c r="A4" s="76"/>
      <c r="B4" s="72"/>
      <c r="C4" s="72"/>
      <c r="D4" s="72"/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M4" s="29">
        <v>9</v>
      </c>
      <c r="N4" s="29">
        <v>10</v>
      </c>
      <c r="O4" s="29">
        <v>11</v>
      </c>
      <c r="P4" s="29">
        <v>12</v>
      </c>
      <c r="Q4" s="29">
        <v>13</v>
      </c>
      <c r="R4" s="72"/>
      <c r="S4" s="72"/>
      <c r="T4" s="72"/>
      <c r="U4" s="74"/>
    </row>
    <row r="5" spans="1:21" ht="12.75">
      <c r="A5" s="28">
        <v>1</v>
      </c>
      <c r="B5" s="27" t="s">
        <v>36</v>
      </c>
      <c r="C5" s="28">
        <v>22</v>
      </c>
      <c r="D5" s="21">
        <v>6605</v>
      </c>
      <c r="E5" s="4">
        <v>0</v>
      </c>
      <c r="F5" s="4">
        <v>0</v>
      </c>
      <c r="G5" s="4">
        <v>2</v>
      </c>
      <c r="H5" s="4">
        <v>0</v>
      </c>
      <c r="I5" s="4">
        <v>2</v>
      </c>
      <c r="J5" s="4">
        <v>2</v>
      </c>
      <c r="K5" s="4">
        <v>2</v>
      </c>
      <c r="L5" s="4">
        <v>0</v>
      </c>
      <c r="M5" s="4">
        <v>2</v>
      </c>
      <c r="N5" s="4">
        <v>2</v>
      </c>
      <c r="O5" s="4">
        <v>2</v>
      </c>
      <c r="P5" s="4">
        <v>0</v>
      </c>
      <c r="Q5" s="4">
        <v>0</v>
      </c>
      <c r="R5" s="2">
        <f aca="true" t="shared" si="0" ref="R5:R10">SUM(E5:Q5)</f>
        <v>14</v>
      </c>
      <c r="S5" s="21">
        <v>6783</v>
      </c>
      <c r="T5" s="21">
        <f aca="true" t="shared" si="1" ref="T5:T10">S5-D5</f>
        <v>178</v>
      </c>
      <c r="U5" s="15">
        <f aca="true" t="shared" si="2" ref="U5:U10">R5+T5</f>
        <v>192</v>
      </c>
    </row>
    <row r="6" spans="1:21" ht="12.75">
      <c r="A6" s="28">
        <v>2</v>
      </c>
      <c r="B6" s="50" t="s">
        <v>64</v>
      </c>
      <c r="C6" s="28">
        <v>33</v>
      </c>
      <c r="D6" s="21">
        <v>8235</v>
      </c>
      <c r="E6" s="4">
        <v>0</v>
      </c>
      <c r="F6" s="4">
        <v>0</v>
      </c>
      <c r="G6" s="4">
        <v>50</v>
      </c>
      <c r="H6" s="4">
        <v>0</v>
      </c>
      <c r="I6" s="4">
        <v>20</v>
      </c>
      <c r="J6" s="4">
        <v>2</v>
      </c>
      <c r="K6" s="4">
        <v>20</v>
      </c>
      <c r="L6" s="4">
        <v>2</v>
      </c>
      <c r="M6" s="4">
        <v>2</v>
      </c>
      <c r="N6" s="4">
        <v>2</v>
      </c>
      <c r="O6" s="4">
        <v>2</v>
      </c>
      <c r="P6" s="4">
        <v>2</v>
      </c>
      <c r="Q6" s="4">
        <v>0</v>
      </c>
      <c r="R6" s="2">
        <f t="shared" si="0"/>
        <v>102</v>
      </c>
      <c r="S6" s="21">
        <v>8416</v>
      </c>
      <c r="T6" s="21">
        <f t="shared" si="1"/>
        <v>181</v>
      </c>
      <c r="U6" s="15">
        <f t="shared" si="2"/>
        <v>283</v>
      </c>
    </row>
    <row r="7" spans="1:21" ht="25.5">
      <c r="A7" s="28">
        <v>3</v>
      </c>
      <c r="B7" s="46" t="s">
        <v>40</v>
      </c>
      <c r="C7" s="28">
        <v>71</v>
      </c>
      <c r="D7" s="21">
        <v>6795</v>
      </c>
      <c r="E7" s="4">
        <v>0</v>
      </c>
      <c r="F7" s="4">
        <v>0</v>
      </c>
      <c r="G7" s="4">
        <v>50</v>
      </c>
      <c r="H7" s="4">
        <v>2</v>
      </c>
      <c r="I7" s="4">
        <v>20</v>
      </c>
      <c r="J7" s="4">
        <v>50</v>
      </c>
      <c r="K7" s="4">
        <v>20</v>
      </c>
      <c r="L7" s="4">
        <v>50</v>
      </c>
      <c r="M7" s="4">
        <v>20</v>
      </c>
      <c r="N7" s="4">
        <v>50</v>
      </c>
      <c r="O7" s="4">
        <v>0</v>
      </c>
      <c r="P7" s="4">
        <v>2</v>
      </c>
      <c r="Q7" s="4">
        <v>0</v>
      </c>
      <c r="R7" s="2">
        <f t="shared" si="0"/>
        <v>264</v>
      </c>
      <c r="S7" s="21">
        <v>6955</v>
      </c>
      <c r="T7" s="21">
        <f t="shared" si="1"/>
        <v>160</v>
      </c>
      <c r="U7" s="15">
        <f t="shared" si="2"/>
        <v>424</v>
      </c>
    </row>
    <row r="8" spans="1:21" ht="12.75">
      <c r="A8" s="28">
        <v>4</v>
      </c>
      <c r="B8" s="27" t="s">
        <v>59</v>
      </c>
      <c r="C8" s="28">
        <v>79</v>
      </c>
      <c r="D8" s="21">
        <v>4120</v>
      </c>
      <c r="E8" s="4">
        <v>0</v>
      </c>
      <c r="F8" s="4">
        <v>0</v>
      </c>
      <c r="G8" s="4">
        <v>2</v>
      </c>
      <c r="H8" s="4">
        <v>0</v>
      </c>
      <c r="I8" s="4">
        <v>20</v>
      </c>
      <c r="J8" s="4">
        <v>50</v>
      </c>
      <c r="K8" s="4">
        <v>20</v>
      </c>
      <c r="L8" s="4">
        <v>50</v>
      </c>
      <c r="M8" s="4"/>
      <c r="N8" s="4"/>
      <c r="O8" s="27" t="s">
        <v>62</v>
      </c>
      <c r="P8" s="4"/>
      <c r="Q8" s="4"/>
      <c r="R8" s="2">
        <f t="shared" si="0"/>
        <v>142</v>
      </c>
      <c r="S8" s="21"/>
      <c r="T8" s="21">
        <f t="shared" si="1"/>
        <v>-4120</v>
      </c>
      <c r="U8" s="15">
        <f t="shared" si="2"/>
        <v>-3978</v>
      </c>
    </row>
    <row r="9" spans="1:21" ht="12.75">
      <c r="A9" s="28">
        <v>5</v>
      </c>
      <c r="B9" s="27" t="s">
        <v>58</v>
      </c>
      <c r="C9" s="28">
        <v>89</v>
      </c>
      <c r="D9" s="21">
        <v>7140</v>
      </c>
      <c r="E9" s="4">
        <v>0</v>
      </c>
      <c r="F9" s="4">
        <v>0</v>
      </c>
      <c r="G9" s="4">
        <v>2</v>
      </c>
      <c r="H9" s="4">
        <v>0</v>
      </c>
      <c r="I9" s="4">
        <v>2</v>
      </c>
      <c r="J9" s="4">
        <v>0</v>
      </c>
      <c r="K9" s="4">
        <v>20</v>
      </c>
      <c r="L9" s="4">
        <v>50</v>
      </c>
      <c r="M9" s="4">
        <v>2</v>
      </c>
      <c r="N9" s="4">
        <v>50</v>
      </c>
      <c r="O9" s="4">
        <v>0</v>
      </c>
      <c r="P9" s="4">
        <v>20</v>
      </c>
      <c r="Q9" s="4">
        <v>0</v>
      </c>
      <c r="R9" s="2">
        <f t="shared" si="0"/>
        <v>146</v>
      </c>
      <c r="S9" s="21">
        <v>7344</v>
      </c>
      <c r="T9" s="21">
        <f t="shared" si="1"/>
        <v>204</v>
      </c>
      <c r="U9" s="15">
        <f t="shared" si="2"/>
        <v>350</v>
      </c>
    </row>
    <row r="10" spans="1:21" ht="25.5">
      <c r="A10" s="28">
        <v>6</v>
      </c>
      <c r="B10" s="46" t="s">
        <v>48</v>
      </c>
      <c r="C10" s="28">
        <v>92</v>
      </c>
      <c r="D10" s="21">
        <v>5965</v>
      </c>
      <c r="E10" s="4">
        <v>0</v>
      </c>
      <c r="F10" s="4">
        <v>0</v>
      </c>
      <c r="G10" s="4">
        <v>2</v>
      </c>
      <c r="H10" s="4">
        <v>0</v>
      </c>
      <c r="I10" s="4">
        <v>2</v>
      </c>
      <c r="J10" s="4">
        <v>0</v>
      </c>
      <c r="K10" s="4">
        <v>2</v>
      </c>
      <c r="L10" s="4">
        <v>2</v>
      </c>
      <c r="M10" s="4">
        <v>20</v>
      </c>
      <c r="N10" s="4">
        <v>2</v>
      </c>
      <c r="O10" s="4">
        <v>0</v>
      </c>
      <c r="P10" s="4">
        <v>0</v>
      </c>
      <c r="Q10" s="4">
        <v>0</v>
      </c>
      <c r="R10" s="2">
        <f t="shared" si="0"/>
        <v>30</v>
      </c>
      <c r="S10" s="21">
        <v>6112</v>
      </c>
      <c r="T10" s="21">
        <f t="shared" si="1"/>
        <v>147</v>
      </c>
      <c r="U10" s="15">
        <f t="shared" si="2"/>
        <v>177</v>
      </c>
    </row>
    <row r="11" spans="2:3" ht="12.75">
      <c r="B11" s="5"/>
      <c r="C11" s="23"/>
    </row>
  </sheetData>
  <sheetProtection/>
  <mergeCells count="9">
    <mergeCell ref="A3:A4"/>
    <mergeCell ref="B3:B4"/>
    <mergeCell ref="C3:C4"/>
    <mergeCell ref="D3:D4"/>
    <mergeCell ref="S3:S4"/>
    <mergeCell ref="T3:T4"/>
    <mergeCell ref="U3:U4"/>
    <mergeCell ref="E3:Q3"/>
    <mergeCell ref="R3:R4"/>
  </mergeCells>
  <printOptions/>
  <pageMargins left="0" right="0" top="0.984251968503937" bottom="0.984251968503937" header="0.5118110236220472" footer="0.511811023622047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8" sqref="B18:Z19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7.421875" style="0" customWidth="1"/>
    <col min="4" max="4" width="8.57421875" style="0" customWidth="1"/>
    <col min="5" max="17" width="5.7109375" style="0" customWidth="1"/>
    <col min="18" max="22" width="5.7109375" style="0" hidden="1" customWidth="1"/>
    <col min="23" max="23" width="13.28125" style="0" customWidth="1"/>
    <col min="24" max="24" width="14.8515625" style="0" customWidth="1"/>
    <col min="26" max="26" width="14.140625" style="0" customWidth="1"/>
  </cols>
  <sheetData>
    <row r="1" spans="1:4" ht="20.25">
      <c r="A1" s="3"/>
      <c r="B1" s="3"/>
      <c r="D1" s="1" t="s">
        <v>9</v>
      </c>
    </row>
    <row r="2" spans="1:4" ht="6.75" customHeight="1" thickBot="1">
      <c r="A2" s="3"/>
      <c r="B2" s="3"/>
      <c r="D2" s="1"/>
    </row>
    <row r="3" spans="1:26" ht="21" customHeight="1">
      <c r="A3" s="75" t="s">
        <v>11</v>
      </c>
      <c r="B3" s="71" t="s">
        <v>22</v>
      </c>
      <c r="C3" s="71" t="s">
        <v>0</v>
      </c>
      <c r="D3" s="71" t="s">
        <v>1</v>
      </c>
      <c r="E3" s="77" t="s">
        <v>24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71" t="s">
        <v>2</v>
      </c>
      <c r="X3" s="71" t="s">
        <v>3</v>
      </c>
      <c r="Y3" s="71" t="s">
        <v>4</v>
      </c>
      <c r="Z3" s="73" t="s">
        <v>5</v>
      </c>
    </row>
    <row r="4" spans="1:26" s="26" customFormat="1" ht="18" customHeight="1" thickBot="1">
      <c r="A4" s="76"/>
      <c r="B4" s="72"/>
      <c r="C4" s="72"/>
      <c r="D4" s="72"/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M4" s="29">
        <v>9</v>
      </c>
      <c r="N4" s="29">
        <v>10</v>
      </c>
      <c r="O4" s="29">
        <v>11</v>
      </c>
      <c r="P4" s="29">
        <v>12</v>
      </c>
      <c r="Q4" s="29">
        <v>13</v>
      </c>
      <c r="R4" s="29">
        <v>14</v>
      </c>
      <c r="S4" s="29">
        <v>15</v>
      </c>
      <c r="T4" s="29">
        <v>16</v>
      </c>
      <c r="U4" s="29">
        <v>17</v>
      </c>
      <c r="V4" s="29">
        <v>18</v>
      </c>
      <c r="W4" s="72"/>
      <c r="X4" s="72"/>
      <c r="Y4" s="72"/>
      <c r="Z4" s="74"/>
    </row>
    <row r="5" spans="1:26" ht="12.75">
      <c r="A5" s="28">
        <v>1</v>
      </c>
      <c r="B5" s="27" t="s">
        <v>46</v>
      </c>
      <c r="C5" s="28">
        <v>15</v>
      </c>
      <c r="D5" s="25">
        <v>8545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/>
      <c r="S5" s="4"/>
      <c r="T5" s="4"/>
      <c r="U5" s="4"/>
      <c r="V5" s="4"/>
      <c r="W5" s="4">
        <f>SUM(E5:V5)</f>
        <v>0</v>
      </c>
      <c r="X5" s="25">
        <v>8690</v>
      </c>
      <c r="Y5" s="25">
        <f>X5-D5</f>
        <v>145</v>
      </c>
      <c r="Z5" s="30">
        <f>W5+Y5</f>
        <v>145</v>
      </c>
    </row>
    <row r="6" spans="1:26" ht="12.75">
      <c r="A6" s="28">
        <v>2</v>
      </c>
      <c r="B6" s="27" t="s">
        <v>51</v>
      </c>
      <c r="C6" s="28">
        <v>17</v>
      </c>
      <c r="D6" s="21">
        <v>5505</v>
      </c>
      <c r="E6" s="4">
        <v>0</v>
      </c>
      <c r="F6" s="4">
        <v>0</v>
      </c>
      <c r="G6" s="4">
        <v>0</v>
      </c>
      <c r="H6" s="4">
        <v>0</v>
      </c>
      <c r="I6" s="4">
        <v>50</v>
      </c>
      <c r="J6" s="4">
        <v>0</v>
      </c>
      <c r="K6" s="4">
        <v>0</v>
      </c>
      <c r="L6" s="4">
        <v>2</v>
      </c>
      <c r="M6" s="4">
        <v>2</v>
      </c>
      <c r="N6" s="4">
        <v>2</v>
      </c>
      <c r="O6" s="4">
        <v>0</v>
      </c>
      <c r="P6" s="4">
        <v>0</v>
      </c>
      <c r="Q6" s="4">
        <v>0</v>
      </c>
      <c r="R6" s="4"/>
      <c r="S6" s="4"/>
      <c r="T6" s="4"/>
      <c r="U6" s="4"/>
      <c r="V6" s="4"/>
      <c r="W6" s="2">
        <f aca="true" t="shared" si="0" ref="W6:W15">SUM(E6:V6)</f>
        <v>56</v>
      </c>
      <c r="X6" s="21">
        <v>5621</v>
      </c>
      <c r="Y6" s="21">
        <f>X6-D6</f>
        <v>116</v>
      </c>
      <c r="Z6" s="15">
        <f aca="true" t="shared" si="1" ref="Z6:Z15">W6+Y6</f>
        <v>172</v>
      </c>
    </row>
    <row r="7" spans="1:26" ht="12.75">
      <c r="A7" s="28">
        <v>3</v>
      </c>
      <c r="B7" s="27" t="s">
        <v>52</v>
      </c>
      <c r="C7" s="28">
        <v>19</v>
      </c>
      <c r="D7" s="21">
        <v>4865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2</v>
      </c>
      <c r="M7" s="4">
        <v>2</v>
      </c>
      <c r="N7" s="4">
        <v>0</v>
      </c>
      <c r="O7" s="4">
        <v>0</v>
      </c>
      <c r="P7" s="4">
        <v>2</v>
      </c>
      <c r="Q7" s="4">
        <v>0</v>
      </c>
      <c r="R7" s="4"/>
      <c r="S7" s="4"/>
      <c r="T7" s="4"/>
      <c r="U7" s="4"/>
      <c r="V7" s="4"/>
      <c r="W7" s="2">
        <f t="shared" si="0"/>
        <v>8</v>
      </c>
      <c r="X7" s="21">
        <v>5065</v>
      </c>
      <c r="Y7" s="21">
        <f>X7-D7</f>
        <v>200</v>
      </c>
      <c r="Z7" s="15">
        <f t="shared" si="1"/>
        <v>208</v>
      </c>
    </row>
    <row r="8" spans="1:26" ht="12.75">
      <c r="A8" s="28">
        <v>4</v>
      </c>
      <c r="B8" s="27" t="s">
        <v>34</v>
      </c>
      <c r="C8" s="28">
        <v>23</v>
      </c>
      <c r="D8" s="21">
        <v>5865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2</v>
      </c>
      <c r="M8" s="4">
        <v>2</v>
      </c>
      <c r="N8" s="4">
        <v>2</v>
      </c>
      <c r="O8" s="4">
        <v>2</v>
      </c>
      <c r="P8" s="4">
        <v>0</v>
      </c>
      <c r="Q8" s="4">
        <v>0</v>
      </c>
      <c r="R8" s="4"/>
      <c r="S8" s="4"/>
      <c r="T8" s="4"/>
      <c r="U8" s="4"/>
      <c r="V8" s="4"/>
      <c r="W8" s="2">
        <f t="shared" si="0"/>
        <v>8</v>
      </c>
      <c r="X8" s="21">
        <v>5974</v>
      </c>
      <c r="Y8" s="21">
        <f aca="true" t="shared" si="2" ref="Y8:Y15">X8-D8</f>
        <v>109</v>
      </c>
      <c r="Z8" s="15">
        <f t="shared" si="1"/>
        <v>117</v>
      </c>
    </row>
    <row r="9" spans="1:26" ht="12.75">
      <c r="A9" s="28">
        <v>5</v>
      </c>
      <c r="B9" s="27" t="s">
        <v>37</v>
      </c>
      <c r="C9" s="28">
        <v>25</v>
      </c>
      <c r="D9" s="21">
        <v>4420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2</v>
      </c>
      <c r="O9" s="4">
        <v>0</v>
      </c>
      <c r="P9" s="4">
        <v>2</v>
      </c>
      <c r="Q9" s="4">
        <v>0</v>
      </c>
      <c r="R9" s="4"/>
      <c r="S9" s="4"/>
      <c r="T9" s="4"/>
      <c r="U9" s="4"/>
      <c r="V9" s="4"/>
      <c r="W9" s="2">
        <f t="shared" si="0"/>
        <v>6</v>
      </c>
      <c r="X9" s="21">
        <v>4572</v>
      </c>
      <c r="Y9" s="21">
        <f t="shared" si="2"/>
        <v>152</v>
      </c>
      <c r="Z9" s="15">
        <f t="shared" si="1"/>
        <v>158</v>
      </c>
    </row>
    <row r="10" spans="1:26" ht="12.75">
      <c r="A10" s="28">
        <v>6</v>
      </c>
      <c r="B10" s="27" t="s">
        <v>53</v>
      </c>
      <c r="C10" s="28">
        <v>29</v>
      </c>
      <c r="D10" s="21">
        <v>4550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/>
      <c r="S10" s="4"/>
      <c r="T10" s="4"/>
      <c r="U10" s="4"/>
      <c r="V10" s="4"/>
      <c r="W10" s="2">
        <f t="shared" si="0"/>
        <v>2</v>
      </c>
      <c r="X10" s="21">
        <v>4680</v>
      </c>
      <c r="Y10" s="21">
        <f t="shared" si="2"/>
        <v>130</v>
      </c>
      <c r="Z10" s="15">
        <f t="shared" si="1"/>
        <v>132</v>
      </c>
    </row>
    <row r="11" spans="1:26" ht="12.75">
      <c r="A11" s="28">
        <v>7</v>
      </c>
      <c r="B11" s="27" t="s">
        <v>44</v>
      </c>
      <c r="C11" s="28">
        <v>36</v>
      </c>
      <c r="D11" s="21">
        <v>5635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50</v>
      </c>
      <c r="M11" s="4">
        <v>50</v>
      </c>
      <c r="N11" s="4">
        <v>50</v>
      </c>
      <c r="O11" s="4">
        <v>50</v>
      </c>
      <c r="P11" s="4">
        <v>50</v>
      </c>
      <c r="Q11" s="4">
        <v>50</v>
      </c>
      <c r="R11" s="4"/>
      <c r="S11" s="4"/>
      <c r="T11" s="4"/>
      <c r="U11" s="4"/>
      <c r="V11" s="4"/>
      <c r="W11" s="2">
        <f t="shared" si="0"/>
        <v>300</v>
      </c>
      <c r="X11" s="21">
        <v>5810</v>
      </c>
      <c r="Y11" s="21">
        <f t="shared" si="2"/>
        <v>175</v>
      </c>
      <c r="Z11" s="15">
        <f t="shared" si="1"/>
        <v>475</v>
      </c>
    </row>
    <row r="12" spans="1:26" ht="12.75">
      <c r="A12" s="28">
        <v>8</v>
      </c>
      <c r="B12" s="27" t="s">
        <v>45</v>
      </c>
      <c r="C12" s="28">
        <v>37</v>
      </c>
      <c r="D12" s="21">
        <v>6980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2</v>
      </c>
      <c r="L12" s="4">
        <v>0</v>
      </c>
      <c r="M12" s="4">
        <v>2</v>
      </c>
      <c r="N12" s="4">
        <v>50</v>
      </c>
      <c r="O12" s="4">
        <v>0</v>
      </c>
      <c r="P12" s="4">
        <v>0</v>
      </c>
      <c r="Q12" s="4">
        <v>0</v>
      </c>
      <c r="R12" s="4"/>
      <c r="S12" s="4"/>
      <c r="T12" s="4"/>
      <c r="U12" s="4"/>
      <c r="V12" s="4"/>
      <c r="W12" s="2">
        <f t="shared" si="0"/>
        <v>54</v>
      </c>
      <c r="X12" s="21">
        <v>7110</v>
      </c>
      <c r="Y12" s="21">
        <f t="shared" si="2"/>
        <v>130</v>
      </c>
      <c r="Z12" s="15">
        <f t="shared" si="1"/>
        <v>184</v>
      </c>
    </row>
    <row r="13" spans="1:26" ht="12.75">
      <c r="A13" s="28">
        <v>9</v>
      </c>
      <c r="B13" s="27" t="s">
        <v>54</v>
      </c>
      <c r="C13" s="28">
        <v>48</v>
      </c>
      <c r="D13" s="21">
        <v>4655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50</v>
      </c>
      <c r="M13" s="4">
        <v>2</v>
      </c>
      <c r="N13" s="4">
        <v>0</v>
      </c>
      <c r="O13" s="4">
        <v>0</v>
      </c>
      <c r="P13" s="4">
        <v>0</v>
      </c>
      <c r="Q13" s="4">
        <v>0</v>
      </c>
      <c r="R13" s="4"/>
      <c r="S13" s="4"/>
      <c r="T13" s="4"/>
      <c r="U13" s="4"/>
      <c r="V13" s="4"/>
      <c r="W13" s="2">
        <f t="shared" si="0"/>
        <v>52</v>
      </c>
      <c r="X13" s="21">
        <v>4800</v>
      </c>
      <c r="Y13" s="21">
        <f t="shared" si="2"/>
        <v>145</v>
      </c>
      <c r="Z13" s="15">
        <f t="shared" si="1"/>
        <v>197</v>
      </c>
    </row>
    <row r="14" spans="1:26" ht="12.75">
      <c r="A14" s="28">
        <v>10</v>
      </c>
      <c r="B14" s="27" t="s">
        <v>55</v>
      </c>
      <c r="C14" s="28">
        <v>53</v>
      </c>
      <c r="D14" s="21">
        <v>5415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2</v>
      </c>
      <c r="K14" s="4">
        <v>2</v>
      </c>
      <c r="L14" s="4">
        <v>0</v>
      </c>
      <c r="M14" s="4">
        <v>2</v>
      </c>
      <c r="N14" s="4">
        <v>2</v>
      </c>
      <c r="O14" s="4">
        <v>0</v>
      </c>
      <c r="P14" s="4">
        <v>50</v>
      </c>
      <c r="Q14" s="4">
        <v>0</v>
      </c>
      <c r="R14" s="4"/>
      <c r="S14" s="4"/>
      <c r="T14" s="4"/>
      <c r="U14" s="4"/>
      <c r="V14" s="4"/>
      <c r="W14" s="2">
        <f t="shared" si="0"/>
        <v>58</v>
      </c>
      <c r="X14" s="21">
        <v>5553</v>
      </c>
      <c r="Y14" s="21">
        <f t="shared" si="2"/>
        <v>138</v>
      </c>
      <c r="Z14" s="15">
        <f t="shared" si="1"/>
        <v>196</v>
      </c>
    </row>
    <row r="15" spans="1:26" ht="12.75">
      <c r="A15" s="28">
        <v>11</v>
      </c>
      <c r="B15" s="27" t="s">
        <v>56</v>
      </c>
      <c r="C15" s="28">
        <v>69</v>
      </c>
      <c r="D15" s="21">
        <v>6360</v>
      </c>
      <c r="E15" s="4">
        <v>0</v>
      </c>
      <c r="F15" s="4">
        <v>2</v>
      </c>
      <c r="G15" s="4">
        <v>0</v>
      </c>
      <c r="H15" s="4">
        <v>0</v>
      </c>
      <c r="I15" s="4">
        <v>50</v>
      </c>
      <c r="J15" s="4">
        <v>0</v>
      </c>
      <c r="K15" s="4">
        <v>0</v>
      </c>
      <c r="L15" s="4">
        <v>0</v>
      </c>
      <c r="M15" s="4">
        <v>50</v>
      </c>
      <c r="N15" s="4"/>
      <c r="O15" s="4"/>
      <c r="P15" s="4"/>
      <c r="Q15" s="4"/>
      <c r="R15" s="4"/>
      <c r="S15" s="4"/>
      <c r="T15" s="4"/>
      <c r="U15" s="4"/>
      <c r="V15" s="4"/>
      <c r="W15" s="2">
        <f t="shared" si="0"/>
        <v>102</v>
      </c>
      <c r="X15" s="24"/>
      <c r="Y15" s="21">
        <f t="shared" si="2"/>
        <v>-6360</v>
      </c>
      <c r="Z15" s="15">
        <f t="shared" si="1"/>
        <v>-6258</v>
      </c>
    </row>
    <row r="16" spans="1:26" ht="12.75">
      <c r="A16" s="28">
        <v>12</v>
      </c>
      <c r="B16" s="47" t="s">
        <v>41</v>
      </c>
      <c r="C16" s="48">
        <v>72</v>
      </c>
      <c r="D16" s="21">
        <v>4735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2</v>
      </c>
      <c r="L16" s="2">
        <v>0</v>
      </c>
      <c r="M16" s="2">
        <v>0</v>
      </c>
      <c r="N16" s="2">
        <v>0</v>
      </c>
      <c r="O16" s="2">
        <v>0</v>
      </c>
      <c r="P16" s="2">
        <v>50</v>
      </c>
      <c r="Q16" s="2">
        <v>0</v>
      </c>
      <c r="R16" s="2"/>
      <c r="S16" s="2"/>
      <c r="T16" s="2"/>
      <c r="U16" s="2"/>
      <c r="V16" s="2"/>
      <c r="W16" s="2">
        <f aca="true" t="shared" si="3" ref="W16:W21">SUM(E16:T16)</f>
        <v>54</v>
      </c>
      <c r="X16" s="21">
        <v>4880</v>
      </c>
      <c r="Y16" s="2">
        <f aca="true" t="shared" si="4" ref="Y16:Y23">X16-D16</f>
        <v>145</v>
      </c>
      <c r="Z16" s="15">
        <f aca="true" t="shared" si="5" ref="Z16:Z21">W16+Y16</f>
        <v>199</v>
      </c>
    </row>
    <row r="17" spans="1:26" ht="12.75">
      <c r="A17" s="28">
        <v>13</v>
      </c>
      <c r="B17" s="47" t="s">
        <v>38</v>
      </c>
      <c r="C17" s="48">
        <v>74</v>
      </c>
      <c r="D17" s="21">
        <v>4000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2</v>
      </c>
      <c r="K17" s="2">
        <v>0</v>
      </c>
      <c r="L17" s="2">
        <v>0</v>
      </c>
      <c r="M17" s="2">
        <v>0</v>
      </c>
      <c r="N17" s="2">
        <v>2</v>
      </c>
      <c r="O17" s="2">
        <v>0</v>
      </c>
      <c r="P17" s="2">
        <v>0</v>
      </c>
      <c r="Q17" s="2">
        <v>0</v>
      </c>
      <c r="R17" s="2"/>
      <c r="S17" s="2"/>
      <c r="T17" s="2"/>
      <c r="U17" s="2"/>
      <c r="V17" s="2"/>
      <c r="W17" s="2">
        <f t="shared" si="3"/>
        <v>4</v>
      </c>
      <c r="X17" s="21">
        <v>4105</v>
      </c>
      <c r="Y17" s="2">
        <f t="shared" si="4"/>
        <v>105</v>
      </c>
      <c r="Z17" s="15">
        <f t="shared" si="5"/>
        <v>109</v>
      </c>
    </row>
    <row r="18" spans="1:26" ht="12.75">
      <c r="A18" s="28">
        <v>14</v>
      </c>
      <c r="B18" s="47" t="s">
        <v>49</v>
      </c>
      <c r="C18" s="48">
        <v>93</v>
      </c>
      <c r="D18" s="21">
        <v>6905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</v>
      </c>
      <c r="O18" s="2">
        <v>0</v>
      </c>
      <c r="P18" s="2">
        <v>0</v>
      </c>
      <c r="Q18" s="2">
        <v>0</v>
      </c>
      <c r="R18" s="2"/>
      <c r="S18" s="2"/>
      <c r="T18" s="2"/>
      <c r="U18" s="2"/>
      <c r="V18" s="2"/>
      <c r="W18" s="2">
        <f t="shared" si="3"/>
        <v>2</v>
      </c>
      <c r="X18" s="21">
        <v>7040</v>
      </c>
      <c r="Y18" s="2">
        <f t="shared" si="4"/>
        <v>135</v>
      </c>
      <c r="Z18" s="15">
        <f t="shared" si="5"/>
        <v>137</v>
      </c>
    </row>
    <row r="19" spans="1:26" ht="12.75">
      <c r="A19" s="28">
        <v>15</v>
      </c>
      <c r="B19" s="47" t="s">
        <v>50</v>
      </c>
      <c r="C19" s="48">
        <v>95</v>
      </c>
      <c r="D19" s="21">
        <v>4262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/>
      <c r="S19" s="2"/>
      <c r="T19" s="2"/>
      <c r="U19" s="2"/>
      <c r="V19" s="2"/>
      <c r="W19" s="2">
        <f t="shared" si="3"/>
        <v>0</v>
      </c>
      <c r="X19" s="21">
        <v>4399</v>
      </c>
      <c r="Y19" s="2">
        <f t="shared" si="4"/>
        <v>137</v>
      </c>
      <c r="Z19" s="15">
        <f t="shared" si="5"/>
        <v>137</v>
      </c>
    </row>
    <row r="20" spans="1:26" ht="12.75">
      <c r="A20" s="28">
        <v>16</v>
      </c>
      <c r="B20" s="2"/>
      <c r="C20" s="2"/>
      <c r="D20" s="2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f t="shared" si="3"/>
        <v>0</v>
      </c>
      <c r="X20" s="21"/>
      <c r="Y20" s="2">
        <f t="shared" si="4"/>
        <v>0</v>
      </c>
      <c r="Z20" s="15">
        <f t="shared" si="5"/>
        <v>0</v>
      </c>
    </row>
    <row r="21" spans="1:26" ht="12.75">
      <c r="A21" s="28">
        <v>17</v>
      </c>
      <c r="B21" s="2"/>
      <c r="C21" s="2"/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f t="shared" si="3"/>
        <v>0</v>
      </c>
      <c r="X21" s="21"/>
      <c r="Y21" s="2">
        <f t="shared" si="4"/>
        <v>0</v>
      </c>
      <c r="Z21" s="15">
        <f t="shared" si="5"/>
        <v>0</v>
      </c>
    </row>
    <row r="22" spans="25:26" ht="18.75" customHeight="1">
      <c r="Y22">
        <f t="shared" si="4"/>
        <v>0</v>
      </c>
      <c r="Z22">
        <f>W22+Y22</f>
        <v>0</v>
      </c>
    </row>
    <row r="23" spans="25:26" ht="12.75">
      <c r="Y23">
        <f t="shared" si="4"/>
        <v>0</v>
      </c>
      <c r="Z23">
        <f>W23+Y23</f>
        <v>0</v>
      </c>
    </row>
  </sheetData>
  <sheetProtection/>
  <mergeCells count="9">
    <mergeCell ref="Z3:Z4"/>
    <mergeCell ref="A3:A4"/>
    <mergeCell ref="B3:B4"/>
    <mergeCell ref="C3:C4"/>
    <mergeCell ref="D3:D4"/>
    <mergeCell ref="W3:W4"/>
    <mergeCell ref="X3:X4"/>
    <mergeCell ref="Y3:Y4"/>
    <mergeCell ref="E3:V3"/>
  </mergeCells>
  <printOptions/>
  <pageMargins left="0" right="0" top="0.15748031496062992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" sqref="D2"/>
    </sheetView>
  </sheetViews>
  <sheetFormatPr defaultColWidth="9.140625" defaultRowHeight="12.75"/>
  <cols>
    <col min="1" max="1" width="5.421875" style="0" customWidth="1"/>
    <col min="2" max="2" width="35.00390625" style="0" customWidth="1"/>
    <col min="3" max="3" width="8.57421875" style="0" customWidth="1"/>
    <col min="4" max="4" width="13.8515625" style="0" customWidth="1"/>
    <col min="5" max="17" width="5.7109375" style="0" customWidth="1"/>
    <col min="18" max="18" width="13.7109375" style="0" customWidth="1"/>
    <col min="19" max="19" width="11.7109375" style="0" customWidth="1"/>
    <col min="21" max="21" width="16.140625" style="0" bestFit="1" customWidth="1"/>
  </cols>
  <sheetData>
    <row r="1" ht="20.25">
      <c r="D1" s="1" t="s">
        <v>26</v>
      </c>
    </row>
    <row r="2" ht="21" thickBot="1">
      <c r="D2" s="1"/>
    </row>
    <row r="3" spans="1:21" s="20" customFormat="1" ht="19.5" customHeight="1">
      <c r="A3" s="75" t="s">
        <v>11</v>
      </c>
      <c r="B3" s="71" t="s">
        <v>22</v>
      </c>
      <c r="C3" s="71" t="s">
        <v>0</v>
      </c>
      <c r="D3" s="71" t="s">
        <v>1</v>
      </c>
      <c r="E3" s="71" t="s">
        <v>23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 t="s">
        <v>2</v>
      </c>
      <c r="S3" s="71" t="s">
        <v>3</v>
      </c>
      <c r="T3" s="71" t="s">
        <v>4</v>
      </c>
      <c r="U3" s="73" t="s">
        <v>5</v>
      </c>
    </row>
    <row r="4" spans="1:21" s="32" customFormat="1" ht="19.5" customHeight="1" thickBot="1">
      <c r="A4" s="76"/>
      <c r="B4" s="72"/>
      <c r="C4" s="72"/>
      <c r="D4" s="72"/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M4" s="29">
        <v>9</v>
      </c>
      <c r="N4" s="29">
        <v>10</v>
      </c>
      <c r="O4" s="29">
        <v>11</v>
      </c>
      <c r="P4" s="29">
        <v>12</v>
      </c>
      <c r="Q4" s="29">
        <v>13</v>
      </c>
      <c r="R4" s="72"/>
      <c r="S4" s="72"/>
      <c r="T4" s="72"/>
      <c r="U4" s="74"/>
    </row>
    <row r="5" spans="1:21" ht="16.5" customHeight="1">
      <c r="A5" s="28">
        <v>1</v>
      </c>
      <c r="B5" s="27" t="s">
        <v>35</v>
      </c>
      <c r="C5" s="28">
        <v>20</v>
      </c>
      <c r="D5" s="21">
        <v>13150</v>
      </c>
      <c r="E5" s="4">
        <v>0</v>
      </c>
      <c r="F5" s="4">
        <v>0</v>
      </c>
      <c r="G5" s="4">
        <v>0</v>
      </c>
      <c r="H5" s="4">
        <v>0</v>
      </c>
      <c r="I5" s="4">
        <v>2</v>
      </c>
      <c r="J5" s="4">
        <v>0</v>
      </c>
      <c r="K5" s="4">
        <v>2</v>
      </c>
      <c r="L5" s="4">
        <v>0</v>
      </c>
      <c r="M5" s="4">
        <v>0</v>
      </c>
      <c r="N5" s="4">
        <v>2</v>
      </c>
      <c r="O5" s="4">
        <v>0</v>
      </c>
      <c r="P5" s="4">
        <v>0</v>
      </c>
      <c r="Q5" s="4">
        <v>0</v>
      </c>
      <c r="R5" s="2">
        <f aca="true" t="shared" si="0" ref="R5:R13">SUM(E5:Q5)</f>
        <v>6</v>
      </c>
      <c r="S5" s="21">
        <v>13323</v>
      </c>
      <c r="T5" s="2">
        <f aca="true" t="shared" si="1" ref="T5:T13">S5-D5</f>
        <v>173</v>
      </c>
      <c r="U5" s="15">
        <f aca="true" t="shared" si="2" ref="U5:U13">R5+T5</f>
        <v>179</v>
      </c>
    </row>
    <row r="6" spans="1:21" ht="16.5" customHeight="1">
      <c r="A6" s="28">
        <v>2</v>
      </c>
      <c r="B6" s="27" t="s">
        <v>61</v>
      </c>
      <c r="C6" s="28">
        <v>26</v>
      </c>
      <c r="D6" s="2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">
        <f t="shared" si="0"/>
        <v>0</v>
      </c>
      <c r="S6" s="21"/>
      <c r="T6" s="2">
        <f t="shared" si="1"/>
        <v>0</v>
      </c>
      <c r="U6" s="15">
        <f t="shared" si="2"/>
        <v>0</v>
      </c>
    </row>
    <row r="7" spans="1:21" ht="16.5" customHeight="1">
      <c r="A7" s="28">
        <v>3</v>
      </c>
      <c r="B7" s="27" t="s">
        <v>42</v>
      </c>
      <c r="C7" s="28">
        <v>30</v>
      </c>
      <c r="D7" s="21">
        <v>12490</v>
      </c>
      <c r="E7" s="4">
        <v>0</v>
      </c>
      <c r="F7" s="4">
        <v>2</v>
      </c>
      <c r="G7" s="4">
        <v>2</v>
      </c>
      <c r="H7" s="4">
        <v>2</v>
      </c>
      <c r="I7" s="4">
        <v>2</v>
      </c>
      <c r="J7" s="4">
        <v>20</v>
      </c>
      <c r="K7" s="4">
        <v>0</v>
      </c>
      <c r="L7" s="4">
        <v>2</v>
      </c>
      <c r="M7" s="4">
        <v>2</v>
      </c>
      <c r="N7" s="4">
        <v>2</v>
      </c>
      <c r="O7" s="4">
        <v>0</v>
      </c>
      <c r="P7" s="4">
        <v>0</v>
      </c>
      <c r="Q7" s="4">
        <v>2</v>
      </c>
      <c r="R7" s="2">
        <f t="shared" si="0"/>
        <v>36</v>
      </c>
      <c r="S7" s="21">
        <v>12636</v>
      </c>
      <c r="T7" s="2">
        <f t="shared" si="1"/>
        <v>146</v>
      </c>
      <c r="U7" s="15">
        <f t="shared" si="2"/>
        <v>182</v>
      </c>
    </row>
    <row r="8" spans="1:21" ht="16.5" customHeight="1">
      <c r="A8" s="28">
        <v>4</v>
      </c>
      <c r="B8" s="27" t="s">
        <v>39</v>
      </c>
      <c r="C8" s="28">
        <v>70</v>
      </c>
      <c r="D8" s="21">
        <v>11600</v>
      </c>
      <c r="E8" s="4">
        <v>0</v>
      </c>
      <c r="F8" s="4">
        <v>0</v>
      </c>
      <c r="G8" s="4">
        <v>0</v>
      </c>
      <c r="H8" s="4">
        <v>2</v>
      </c>
      <c r="I8" s="4">
        <v>2</v>
      </c>
      <c r="J8" s="4">
        <v>0</v>
      </c>
      <c r="K8" s="4">
        <v>2</v>
      </c>
      <c r="L8" s="4">
        <v>0</v>
      </c>
      <c r="M8" s="4">
        <v>2</v>
      </c>
      <c r="N8" s="4">
        <v>2</v>
      </c>
      <c r="O8" s="4">
        <v>0</v>
      </c>
      <c r="P8" s="4">
        <v>2</v>
      </c>
      <c r="Q8" s="4">
        <v>0</v>
      </c>
      <c r="R8" s="2">
        <f t="shared" si="0"/>
        <v>12</v>
      </c>
      <c r="S8" s="21">
        <v>11762</v>
      </c>
      <c r="T8" s="2">
        <f t="shared" si="1"/>
        <v>162</v>
      </c>
      <c r="U8" s="15">
        <f t="shared" si="2"/>
        <v>174</v>
      </c>
    </row>
    <row r="9" spans="1:21" ht="16.5" customHeight="1">
      <c r="A9" s="28">
        <v>5</v>
      </c>
      <c r="B9" s="27" t="s">
        <v>60</v>
      </c>
      <c r="C9" s="28">
        <v>77</v>
      </c>
      <c r="D9" s="21">
        <v>10685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50</v>
      </c>
      <c r="K9" s="4">
        <v>0</v>
      </c>
      <c r="L9" s="4">
        <v>0</v>
      </c>
      <c r="M9" s="4">
        <v>2</v>
      </c>
      <c r="N9" s="4">
        <v>2</v>
      </c>
      <c r="O9" s="4">
        <v>0</v>
      </c>
      <c r="P9" s="4">
        <v>0</v>
      </c>
      <c r="Q9" s="4">
        <v>0</v>
      </c>
      <c r="R9" s="2">
        <f t="shared" si="0"/>
        <v>54</v>
      </c>
      <c r="S9" s="21">
        <v>10847</v>
      </c>
      <c r="T9" s="2">
        <f t="shared" si="1"/>
        <v>162</v>
      </c>
      <c r="U9" s="15">
        <f t="shared" si="2"/>
        <v>216</v>
      </c>
    </row>
    <row r="10" spans="1:21" ht="16.5" customHeight="1">
      <c r="A10" s="28">
        <v>6</v>
      </c>
      <c r="B10" s="27" t="s">
        <v>57</v>
      </c>
      <c r="C10" s="28">
        <v>78</v>
      </c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>
        <f t="shared" si="0"/>
        <v>0</v>
      </c>
      <c r="S10" s="21"/>
      <c r="T10" s="2">
        <f t="shared" si="1"/>
        <v>0</v>
      </c>
      <c r="U10" s="15">
        <f>R10+T10</f>
        <v>0</v>
      </c>
    </row>
    <row r="11" spans="1:21" ht="16.5" customHeight="1">
      <c r="A11" s="28">
        <v>7</v>
      </c>
      <c r="B11" s="27" t="s">
        <v>47</v>
      </c>
      <c r="C11" s="28">
        <v>90</v>
      </c>
      <c r="D11" s="21">
        <v>13685</v>
      </c>
      <c r="E11" s="4">
        <v>0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4">
        <v>0</v>
      </c>
      <c r="L11" s="4">
        <v>2</v>
      </c>
      <c r="M11" s="4">
        <v>2</v>
      </c>
      <c r="N11" s="4">
        <v>2</v>
      </c>
      <c r="O11" s="4">
        <v>0</v>
      </c>
      <c r="P11" s="4">
        <v>0</v>
      </c>
      <c r="Q11" s="4">
        <v>0</v>
      </c>
      <c r="R11" s="2">
        <f t="shared" si="0"/>
        <v>8</v>
      </c>
      <c r="S11" s="21">
        <v>13812</v>
      </c>
      <c r="T11" s="2">
        <f t="shared" si="1"/>
        <v>127</v>
      </c>
      <c r="U11" s="15">
        <f>R11+T11</f>
        <v>135</v>
      </c>
    </row>
    <row r="12" spans="1:21" ht="16.5" customHeight="1">
      <c r="A12" s="14"/>
      <c r="B12" s="27"/>
      <c r="C12" s="28"/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">
        <f t="shared" si="0"/>
        <v>0</v>
      </c>
      <c r="S12" s="24"/>
      <c r="T12" s="2">
        <f t="shared" si="1"/>
        <v>0</v>
      </c>
      <c r="U12" s="15">
        <f>R12+T12</f>
        <v>0</v>
      </c>
    </row>
    <row r="13" spans="1:21" ht="16.5" customHeight="1" thickBot="1">
      <c r="A13" s="16"/>
      <c r="B13" s="43"/>
      <c r="C13" s="44"/>
      <c r="D13" s="31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8">
        <f t="shared" si="0"/>
        <v>0</v>
      </c>
      <c r="S13" s="31"/>
      <c r="T13" s="18">
        <f t="shared" si="1"/>
        <v>0</v>
      </c>
      <c r="U13" s="19">
        <f t="shared" si="2"/>
        <v>0</v>
      </c>
    </row>
  </sheetData>
  <sheetProtection/>
  <mergeCells count="9">
    <mergeCell ref="S3:S4"/>
    <mergeCell ref="T3:T4"/>
    <mergeCell ref="U3:U4"/>
    <mergeCell ref="A3:A4"/>
    <mergeCell ref="B3:B4"/>
    <mergeCell ref="C3:C4"/>
    <mergeCell ref="D3:D4"/>
    <mergeCell ref="E3:Q3"/>
    <mergeCell ref="R3:R4"/>
  </mergeCells>
  <printOptions/>
  <pageMargins left="0" right="0" top="0.984251968503937" bottom="0.984251968503937" header="0.5118110236220472" footer="0.5118110236220472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6.140625" style="0" customWidth="1"/>
    <col min="2" max="2" width="30.00390625" style="0" customWidth="1"/>
    <col min="3" max="3" width="9.00390625" style="22" customWidth="1"/>
    <col min="4" max="4" width="10.00390625" style="0" customWidth="1"/>
    <col min="5" max="17" width="5.7109375" style="0" customWidth="1"/>
    <col min="18" max="18" width="12.57421875" style="0" customWidth="1"/>
    <col min="19" max="19" width="14.7109375" style="0" customWidth="1"/>
    <col min="21" max="21" width="16.8515625" style="0" customWidth="1"/>
  </cols>
  <sheetData>
    <row r="1" ht="20.25">
      <c r="D1" s="1" t="s">
        <v>25</v>
      </c>
    </row>
    <row r="2" ht="21" thickBot="1">
      <c r="D2" s="1"/>
    </row>
    <row r="3" spans="1:21" s="20" customFormat="1" ht="19.5" customHeight="1">
      <c r="A3" s="75" t="s">
        <v>11</v>
      </c>
      <c r="B3" s="71" t="s">
        <v>22</v>
      </c>
      <c r="C3" s="71" t="s">
        <v>0</v>
      </c>
      <c r="D3" s="71" t="s">
        <v>1</v>
      </c>
      <c r="E3" s="71" t="s">
        <v>23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 t="s">
        <v>2</v>
      </c>
      <c r="S3" s="71" t="s">
        <v>3</v>
      </c>
      <c r="T3" s="71" t="s">
        <v>4</v>
      </c>
      <c r="U3" s="73" t="s">
        <v>5</v>
      </c>
    </row>
    <row r="4" spans="1:21" s="32" customFormat="1" ht="19.5" customHeight="1" thickBot="1">
      <c r="A4" s="76"/>
      <c r="B4" s="72"/>
      <c r="C4" s="72"/>
      <c r="D4" s="72"/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M4" s="29">
        <v>9</v>
      </c>
      <c r="N4" s="29">
        <v>10</v>
      </c>
      <c r="O4" s="29">
        <v>11</v>
      </c>
      <c r="P4" s="29">
        <v>12</v>
      </c>
      <c r="Q4" s="29">
        <v>13</v>
      </c>
      <c r="R4" s="72"/>
      <c r="S4" s="72"/>
      <c r="T4" s="72"/>
      <c r="U4" s="74"/>
    </row>
    <row r="5" spans="1:21" ht="12.75">
      <c r="A5" s="28">
        <v>1</v>
      </c>
      <c r="B5" s="27" t="s">
        <v>36</v>
      </c>
      <c r="C5" s="28">
        <v>22</v>
      </c>
      <c r="D5" s="21">
        <v>11860</v>
      </c>
      <c r="E5" s="4">
        <v>0</v>
      </c>
      <c r="F5" s="4">
        <v>0</v>
      </c>
      <c r="G5" s="4">
        <v>0</v>
      </c>
      <c r="H5" s="4">
        <v>0</v>
      </c>
      <c r="I5" s="4">
        <v>2</v>
      </c>
      <c r="J5" s="4">
        <v>2</v>
      </c>
      <c r="K5" s="4">
        <v>2</v>
      </c>
      <c r="L5" s="4">
        <v>0</v>
      </c>
      <c r="M5" s="4">
        <v>2</v>
      </c>
      <c r="N5" s="4">
        <v>2</v>
      </c>
      <c r="O5" s="4">
        <v>2</v>
      </c>
      <c r="P5" s="4">
        <v>2</v>
      </c>
      <c r="Q5" s="4">
        <v>0</v>
      </c>
      <c r="R5" s="2">
        <f aca="true" t="shared" si="0" ref="R5:R10">SUM(E5:Q5)</f>
        <v>14</v>
      </c>
      <c r="S5" s="21">
        <v>12011</v>
      </c>
      <c r="T5" s="21">
        <f aca="true" t="shared" si="1" ref="T5:T10">S5-D5</f>
        <v>151</v>
      </c>
      <c r="U5" s="15">
        <f aca="true" t="shared" si="2" ref="U5:U10">R5+T5</f>
        <v>165</v>
      </c>
    </row>
    <row r="6" spans="1:21" ht="12.75">
      <c r="A6" s="28">
        <v>2</v>
      </c>
      <c r="B6" s="27" t="s">
        <v>43</v>
      </c>
      <c r="C6" s="28">
        <v>33</v>
      </c>
      <c r="D6" s="21">
        <v>14330</v>
      </c>
      <c r="E6" s="4">
        <v>0</v>
      </c>
      <c r="F6" s="4">
        <v>0</v>
      </c>
      <c r="G6" s="4">
        <v>50</v>
      </c>
      <c r="H6" s="4">
        <v>2</v>
      </c>
      <c r="I6" s="4">
        <v>2</v>
      </c>
      <c r="J6" s="4">
        <v>0</v>
      </c>
      <c r="K6" s="4">
        <v>2</v>
      </c>
      <c r="L6" s="4">
        <v>2</v>
      </c>
      <c r="M6" s="4">
        <v>2</v>
      </c>
      <c r="N6" s="4">
        <v>20</v>
      </c>
      <c r="O6" s="4">
        <v>2</v>
      </c>
      <c r="P6" s="4">
        <v>0</v>
      </c>
      <c r="Q6" s="4">
        <v>0</v>
      </c>
      <c r="R6" s="2">
        <f t="shared" si="0"/>
        <v>82</v>
      </c>
      <c r="S6" s="21">
        <v>14487</v>
      </c>
      <c r="T6" s="21">
        <f t="shared" si="1"/>
        <v>157</v>
      </c>
      <c r="U6" s="15">
        <f t="shared" si="2"/>
        <v>239</v>
      </c>
    </row>
    <row r="7" spans="1:21" ht="25.5">
      <c r="A7" s="28">
        <v>3</v>
      </c>
      <c r="B7" s="46" t="s">
        <v>40</v>
      </c>
      <c r="C7" s="28">
        <v>71</v>
      </c>
      <c r="D7" s="21">
        <v>9745</v>
      </c>
      <c r="E7" s="4">
        <v>0</v>
      </c>
      <c r="F7" s="4">
        <v>0</v>
      </c>
      <c r="G7" s="4">
        <v>2</v>
      </c>
      <c r="H7" s="4">
        <v>2</v>
      </c>
      <c r="I7" s="4">
        <v>2</v>
      </c>
      <c r="J7" s="4">
        <v>2</v>
      </c>
      <c r="K7" s="4">
        <v>20</v>
      </c>
      <c r="L7" s="4">
        <v>0</v>
      </c>
      <c r="M7" s="4">
        <v>2</v>
      </c>
      <c r="N7" s="4">
        <v>50</v>
      </c>
      <c r="O7" s="4">
        <v>0</v>
      </c>
      <c r="P7" s="4">
        <v>0</v>
      </c>
      <c r="Q7" s="4">
        <v>0</v>
      </c>
      <c r="R7" s="2">
        <f t="shared" si="0"/>
        <v>80</v>
      </c>
      <c r="S7" s="21">
        <v>9913</v>
      </c>
      <c r="T7" s="21">
        <f t="shared" si="1"/>
        <v>168</v>
      </c>
      <c r="U7" s="15">
        <f t="shared" si="2"/>
        <v>248</v>
      </c>
    </row>
    <row r="8" spans="1:21" ht="12.75">
      <c r="A8" s="28">
        <v>4</v>
      </c>
      <c r="B8" s="27" t="s">
        <v>59</v>
      </c>
      <c r="C8" s="28">
        <v>79</v>
      </c>
      <c r="D8" s="21">
        <v>9970</v>
      </c>
      <c r="E8" s="4">
        <v>0</v>
      </c>
      <c r="F8" s="4">
        <v>0</v>
      </c>
      <c r="G8" s="4">
        <v>0</v>
      </c>
      <c r="H8" s="4">
        <v>20</v>
      </c>
      <c r="I8" s="4">
        <v>20</v>
      </c>
      <c r="J8" s="4">
        <v>20</v>
      </c>
      <c r="K8" s="4">
        <v>20</v>
      </c>
      <c r="L8" s="4">
        <v>50</v>
      </c>
      <c r="M8" s="4">
        <v>2</v>
      </c>
      <c r="N8" s="4">
        <v>2</v>
      </c>
      <c r="O8" s="27">
        <v>0</v>
      </c>
      <c r="P8" s="4">
        <v>0</v>
      </c>
      <c r="Q8" s="4">
        <v>0</v>
      </c>
      <c r="R8" s="2">
        <f t="shared" si="0"/>
        <v>134</v>
      </c>
      <c r="S8" s="21">
        <v>10199</v>
      </c>
      <c r="T8" s="21">
        <f t="shared" si="1"/>
        <v>229</v>
      </c>
      <c r="U8" s="15">
        <f t="shared" si="2"/>
        <v>363</v>
      </c>
    </row>
    <row r="9" spans="1:21" ht="12.75">
      <c r="A9" s="28">
        <v>5</v>
      </c>
      <c r="B9" s="27" t="s">
        <v>58</v>
      </c>
      <c r="C9" s="28">
        <v>89</v>
      </c>
      <c r="D9" s="21">
        <v>12200</v>
      </c>
      <c r="E9" s="4">
        <v>0</v>
      </c>
      <c r="F9" s="4">
        <v>0</v>
      </c>
      <c r="G9" s="4">
        <v>2</v>
      </c>
      <c r="H9" s="4">
        <v>2</v>
      </c>
      <c r="I9" s="4">
        <v>0</v>
      </c>
      <c r="J9" s="4">
        <v>2</v>
      </c>
      <c r="K9" s="4">
        <v>0</v>
      </c>
      <c r="L9" s="4">
        <v>0</v>
      </c>
      <c r="M9" s="4">
        <v>2</v>
      </c>
      <c r="N9" s="4">
        <v>2</v>
      </c>
      <c r="O9" s="4">
        <v>50</v>
      </c>
      <c r="P9" s="4">
        <v>2</v>
      </c>
      <c r="Q9" s="4">
        <v>0</v>
      </c>
      <c r="R9" s="2">
        <f t="shared" si="0"/>
        <v>62</v>
      </c>
      <c r="S9" s="21">
        <v>12414</v>
      </c>
      <c r="T9" s="21">
        <f t="shared" si="1"/>
        <v>214</v>
      </c>
      <c r="U9" s="15">
        <f t="shared" si="2"/>
        <v>276</v>
      </c>
    </row>
    <row r="10" spans="1:21" ht="25.5">
      <c r="A10" s="28">
        <v>6</v>
      </c>
      <c r="B10" s="46" t="s">
        <v>48</v>
      </c>
      <c r="C10" s="28">
        <v>92</v>
      </c>
      <c r="D10" s="21">
        <v>12965</v>
      </c>
      <c r="E10" s="4">
        <v>0</v>
      </c>
      <c r="F10" s="4">
        <v>0</v>
      </c>
      <c r="G10" s="4">
        <v>2</v>
      </c>
      <c r="H10" s="4">
        <v>2</v>
      </c>
      <c r="I10" s="4">
        <v>2</v>
      </c>
      <c r="J10" s="4">
        <v>0</v>
      </c>
      <c r="K10" s="4">
        <v>2</v>
      </c>
      <c r="L10" s="4">
        <v>2</v>
      </c>
      <c r="M10" s="4">
        <v>0</v>
      </c>
      <c r="N10" s="4">
        <v>2</v>
      </c>
      <c r="O10" s="4">
        <v>0</v>
      </c>
      <c r="P10" s="4">
        <v>0</v>
      </c>
      <c r="Q10" s="4">
        <v>0</v>
      </c>
      <c r="R10" s="2">
        <f t="shared" si="0"/>
        <v>12</v>
      </c>
      <c r="S10" s="21">
        <v>13110</v>
      </c>
      <c r="T10" s="21">
        <f t="shared" si="1"/>
        <v>145</v>
      </c>
      <c r="U10" s="15">
        <f t="shared" si="2"/>
        <v>157</v>
      </c>
    </row>
    <row r="11" spans="2:3" ht="12.75">
      <c r="B11" s="5"/>
      <c r="C11" s="23"/>
    </row>
  </sheetData>
  <sheetProtection/>
  <mergeCells count="9">
    <mergeCell ref="S3:S4"/>
    <mergeCell ref="T3:T4"/>
    <mergeCell ref="U3:U4"/>
    <mergeCell ref="A3:A4"/>
    <mergeCell ref="B3:B4"/>
    <mergeCell ref="C3:C4"/>
    <mergeCell ref="D3:D4"/>
    <mergeCell ref="E3:Q3"/>
    <mergeCell ref="R3:R4"/>
  </mergeCells>
  <printOptions/>
  <pageMargins left="0" right="0" top="0.984251968503937" bottom="0.984251968503937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8" sqref="C18:Y19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7.421875" style="0" customWidth="1"/>
    <col min="4" max="4" width="8.57421875" style="0" customWidth="1"/>
    <col min="5" max="17" width="5.7109375" style="0" customWidth="1"/>
    <col min="18" max="22" width="5.7109375" style="0" hidden="1" customWidth="1"/>
    <col min="23" max="23" width="13.28125" style="0" customWidth="1"/>
    <col min="24" max="24" width="14.8515625" style="0" customWidth="1"/>
    <col min="26" max="26" width="14.140625" style="0" customWidth="1"/>
  </cols>
  <sheetData>
    <row r="1" spans="1:4" ht="20.25">
      <c r="A1" s="3"/>
      <c r="B1" s="3"/>
      <c r="D1" s="1" t="s">
        <v>27</v>
      </c>
    </row>
    <row r="2" spans="1:4" ht="6.75" customHeight="1" thickBot="1">
      <c r="A2" s="3"/>
      <c r="B2" s="3"/>
      <c r="D2" s="1"/>
    </row>
    <row r="3" spans="1:26" ht="21" customHeight="1">
      <c r="A3" s="75" t="s">
        <v>11</v>
      </c>
      <c r="B3" s="71" t="s">
        <v>22</v>
      </c>
      <c r="C3" s="71" t="s">
        <v>0</v>
      </c>
      <c r="D3" s="71" t="s">
        <v>1</v>
      </c>
      <c r="E3" s="77" t="s">
        <v>24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71" t="s">
        <v>2</v>
      </c>
      <c r="X3" s="71" t="s">
        <v>3</v>
      </c>
      <c r="Y3" s="71" t="s">
        <v>4</v>
      </c>
      <c r="Z3" s="73" t="s">
        <v>5</v>
      </c>
    </row>
    <row r="4" spans="1:26" s="26" customFormat="1" ht="18" customHeight="1" thickBot="1">
      <c r="A4" s="76"/>
      <c r="B4" s="72"/>
      <c r="C4" s="72"/>
      <c r="D4" s="72"/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M4" s="29">
        <v>9</v>
      </c>
      <c r="N4" s="29">
        <v>10</v>
      </c>
      <c r="O4" s="29">
        <v>11</v>
      </c>
      <c r="P4" s="29">
        <v>12</v>
      </c>
      <c r="Q4" s="29">
        <v>13</v>
      </c>
      <c r="R4" s="29">
        <v>14</v>
      </c>
      <c r="S4" s="29">
        <v>15</v>
      </c>
      <c r="T4" s="29">
        <v>16</v>
      </c>
      <c r="U4" s="29">
        <v>17</v>
      </c>
      <c r="V4" s="29">
        <v>18</v>
      </c>
      <c r="W4" s="72"/>
      <c r="X4" s="72"/>
      <c r="Y4" s="72"/>
      <c r="Z4" s="74"/>
    </row>
    <row r="5" spans="1:26" ht="12.75">
      <c r="A5" s="28">
        <v>1</v>
      </c>
      <c r="B5" s="27" t="s">
        <v>46</v>
      </c>
      <c r="C5" s="28">
        <v>15</v>
      </c>
      <c r="D5" s="2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>
        <f>SUM(E5:V5)</f>
        <v>0</v>
      </c>
      <c r="X5" s="25"/>
      <c r="Y5" s="25">
        <f>X5-D5</f>
        <v>0</v>
      </c>
      <c r="Z5" s="30">
        <f>W5+Y5</f>
        <v>0</v>
      </c>
    </row>
    <row r="6" spans="1:26" ht="12.75">
      <c r="A6" s="28">
        <v>2</v>
      </c>
      <c r="B6" s="27" t="s">
        <v>51</v>
      </c>
      <c r="C6" s="28">
        <v>17</v>
      </c>
      <c r="D6" s="21">
        <v>10830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50</v>
      </c>
      <c r="K6" s="4">
        <v>50</v>
      </c>
      <c r="L6" s="4">
        <v>2</v>
      </c>
      <c r="M6" s="4">
        <v>2</v>
      </c>
      <c r="N6" s="4">
        <v>50</v>
      </c>
      <c r="O6" s="4">
        <v>0</v>
      </c>
      <c r="P6" s="4">
        <v>50</v>
      </c>
      <c r="Q6" s="4">
        <v>0</v>
      </c>
      <c r="R6" s="4"/>
      <c r="S6" s="4"/>
      <c r="T6" s="4"/>
      <c r="U6" s="4"/>
      <c r="V6" s="4"/>
      <c r="W6" s="2">
        <f aca="true" t="shared" si="0" ref="W6:W15">SUM(E6:V6)</f>
        <v>204</v>
      </c>
      <c r="X6" s="21">
        <v>10958</v>
      </c>
      <c r="Y6" s="21">
        <f>X6-D6</f>
        <v>128</v>
      </c>
      <c r="Z6" s="15">
        <f aca="true" t="shared" si="1" ref="Z6:Z21">W6+Y6</f>
        <v>332</v>
      </c>
    </row>
    <row r="7" spans="1:26" ht="12.75">
      <c r="A7" s="28">
        <v>3</v>
      </c>
      <c r="B7" s="27" t="s">
        <v>52</v>
      </c>
      <c r="C7" s="28">
        <v>19</v>
      </c>
      <c r="D7" s="21">
        <v>10570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</v>
      </c>
      <c r="K7" s="4">
        <v>0</v>
      </c>
      <c r="L7" s="4">
        <v>2</v>
      </c>
      <c r="M7" s="4">
        <v>2</v>
      </c>
      <c r="N7" s="4">
        <v>50</v>
      </c>
      <c r="O7" s="4">
        <v>0</v>
      </c>
      <c r="P7" s="4">
        <v>2</v>
      </c>
      <c r="Q7" s="4">
        <v>0</v>
      </c>
      <c r="R7" s="4"/>
      <c r="S7" s="4"/>
      <c r="T7" s="4"/>
      <c r="U7" s="4"/>
      <c r="V7" s="4"/>
      <c r="W7" s="2">
        <f t="shared" si="0"/>
        <v>58</v>
      </c>
      <c r="X7" s="21">
        <v>10764</v>
      </c>
      <c r="Y7" s="21">
        <f>X7-D7</f>
        <v>194</v>
      </c>
      <c r="Z7" s="15">
        <f t="shared" si="1"/>
        <v>252</v>
      </c>
    </row>
    <row r="8" spans="1:26" ht="12.75">
      <c r="A8" s="28">
        <v>4</v>
      </c>
      <c r="B8" s="27" t="s">
        <v>34</v>
      </c>
      <c r="C8" s="28">
        <v>23</v>
      </c>
      <c r="D8" s="21">
        <v>11535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2</v>
      </c>
      <c r="L8" s="4">
        <v>0</v>
      </c>
      <c r="M8" s="4">
        <v>2</v>
      </c>
      <c r="N8" s="4">
        <v>2</v>
      </c>
      <c r="O8" s="4">
        <v>0</v>
      </c>
      <c r="P8" s="4">
        <v>0</v>
      </c>
      <c r="Q8" s="4">
        <v>0</v>
      </c>
      <c r="R8" s="4"/>
      <c r="S8" s="4"/>
      <c r="T8" s="4"/>
      <c r="U8" s="4"/>
      <c r="V8" s="4"/>
      <c r="W8" s="2">
        <f t="shared" si="0"/>
        <v>6</v>
      </c>
      <c r="X8" s="21">
        <v>11641</v>
      </c>
      <c r="Y8" s="21">
        <f aca="true" t="shared" si="2" ref="Y8:Y23">X8-D8</f>
        <v>106</v>
      </c>
      <c r="Z8" s="15">
        <f t="shared" si="1"/>
        <v>112</v>
      </c>
    </row>
    <row r="9" spans="1:26" ht="12.75">
      <c r="A9" s="28">
        <v>5</v>
      </c>
      <c r="B9" s="27" t="s">
        <v>37</v>
      </c>
      <c r="C9" s="28">
        <v>25</v>
      </c>
      <c r="D9" s="21">
        <v>10355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>
        <v>2</v>
      </c>
      <c r="M9" s="4">
        <v>0</v>
      </c>
      <c r="N9" s="4">
        <v>2</v>
      </c>
      <c r="O9" s="4">
        <v>50</v>
      </c>
      <c r="P9" s="4">
        <v>50</v>
      </c>
      <c r="Q9" s="4">
        <v>0</v>
      </c>
      <c r="R9" s="4"/>
      <c r="S9" s="4"/>
      <c r="T9" s="4"/>
      <c r="U9" s="4"/>
      <c r="V9" s="4"/>
      <c r="W9" s="2">
        <f t="shared" si="0"/>
        <v>106</v>
      </c>
      <c r="X9" s="21">
        <v>10475</v>
      </c>
      <c r="Y9" s="21">
        <f t="shared" si="2"/>
        <v>120</v>
      </c>
      <c r="Z9" s="15">
        <f t="shared" si="1"/>
        <v>226</v>
      </c>
    </row>
    <row r="10" spans="1:26" ht="12.75">
      <c r="A10" s="28">
        <v>6</v>
      </c>
      <c r="B10" s="27" t="s">
        <v>53</v>
      </c>
      <c r="C10" s="28">
        <v>29</v>
      </c>
      <c r="D10" s="21">
        <v>11770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2</v>
      </c>
      <c r="N10" s="4">
        <v>2</v>
      </c>
      <c r="O10" s="4">
        <v>0</v>
      </c>
      <c r="P10" s="4">
        <v>2</v>
      </c>
      <c r="Q10" s="4">
        <v>0</v>
      </c>
      <c r="R10" s="4"/>
      <c r="S10" s="4"/>
      <c r="T10" s="4"/>
      <c r="U10" s="4"/>
      <c r="V10" s="4"/>
      <c r="W10" s="2">
        <f t="shared" si="0"/>
        <v>8</v>
      </c>
      <c r="X10" s="21">
        <v>11900</v>
      </c>
      <c r="Y10" s="21">
        <f t="shared" si="2"/>
        <v>130</v>
      </c>
      <c r="Z10" s="15">
        <f t="shared" si="1"/>
        <v>138</v>
      </c>
    </row>
    <row r="11" spans="1:26" ht="12.75">
      <c r="A11" s="28"/>
      <c r="B11" s="27" t="s">
        <v>44</v>
      </c>
      <c r="C11" s="28">
        <v>36</v>
      </c>
      <c r="D11" s="21">
        <v>10505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2</v>
      </c>
      <c r="M11" s="4">
        <v>0</v>
      </c>
      <c r="N11" s="4">
        <v>2</v>
      </c>
      <c r="O11" s="4">
        <v>0</v>
      </c>
      <c r="P11" s="4">
        <v>0</v>
      </c>
      <c r="Q11" s="4">
        <v>0</v>
      </c>
      <c r="R11" s="4"/>
      <c r="S11" s="4"/>
      <c r="T11" s="4"/>
      <c r="U11" s="4"/>
      <c r="V11" s="4"/>
      <c r="W11" s="2">
        <f t="shared" si="0"/>
        <v>4</v>
      </c>
      <c r="X11" s="21">
        <v>10620</v>
      </c>
      <c r="Y11" s="21">
        <f t="shared" si="2"/>
        <v>115</v>
      </c>
      <c r="Z11" s="15">
        <f t="shared" si="1"/>
        <v>119</v>
      </c>
    </row>
    <row r="12" spans="1:26" ht="12.75">
      <c r="A12" s="28">
        <v>7</v>
      </c>
      <c r="B12" s="27" t="s">
        <v>45</v>
      </c>
      <c r="C12" s="28">
        <v>37</v>
      </c>
      <c r="D12" s="21">
        <v>13295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2</v>
      </c>
      <c r="M12" s="4">
        <v>2</v>
      </c>
      <c r="N12" s="4">
        <v>2</v>
      </c>
      <c r="O12" s="4">
        <v>0</v>
      </c>
      <c r="P12" s="4">
        <v>0</v>
      </c>
      <c r="Q12" s="4">
        <v>0</v>
      </c>
      <c r="R12" s="4"/>
      <c r="S12" s="4"/>
      <c r="T12" s="4"/>
      <c r="U12" s="4"/>
      <c r="V12" s="4"/>
      <c r="W12" s="2">
        <f t="shared" si="0"/>
        <v>6</v>
      </c>
      <c r="X12" s="21">
        <v>13422</v>
      </c>
      <c r="Y12" s="21">
        <f t="shared" si="2"/>
        <v>127</v>
      </c>
      <c r="Z12" s="15">
        <f t="shared" si="1"/>
        <v>133</v>
      </c>
    </row>
    <row r="13" spans="1:26" ht="12.75">
      <c r="A13" s="28">
        <v>8</v>
      </c>
      <c r="B13" s="27" t="s">
        <v>54</v>
      </c>
      <c r="C13" s="28">
        <v>48</v>
      </c>
      <c r="D13" s="21">
        <v>10435</v>
      </c>
      <c r="E13" s="4">
        <v>0</v>
      </c>
      <c r="F13" s="4">
        <v>0</v>
      </c>
      <c r="G13" s="4">
        <v>0</v>
      </c>
      <c r="H13" s="4">
        <v>0</v>
      </c>
      <c r="I13" s="4">
        <v>2</v>
      </c>
      <c r="J13" s="4">
        <v>2</v>
      </c>
      <c r="K13" s="4">
        <v>0</v>
      </c>
      <c r="L13" s="4">
        <v>50</v>
      </c>
      <c r="M13" s="4">
        <v>2</v>
      </c>
      <c r="N13" s="4">
        <v>50</v>
      </c>
      <c r="O13" s="4">
        <v>50</v>
      </c>
      <c r="P13" s="4">
        <v>50</v>
      </c>
      <c r="Q13" s="4">
        <v>0</v>
      </c>
      <c r="R13" s="4"/>
      <c r="S13" s="4"/>
      <c r="T13" s="4"/>
      <c r="U13" s="4"/>
      <c r="V13" s="4"/>
      <c r="W13" s="2">
        <f t="shared" si="0"/>
        <v>206</v>
      </c>
      <c r="X13" s="21">
        <v>10561</v>
      </c>
      <c r="Y13" s="21">
        <f t="shared" si="2"/>
        <v>126</v>
      </c>
      <c r="Z13" s="15">
        <f t="shared" si="1"/>
        <v>332</v>
      </c>
    </row>
    <row r="14" spans="1:26" ht="12.75">
      <c r="A14" s="28">
        <v>9</v>
      </c>
      <c r="B14" s="27" t="s">
        <v>55</v>
      </c>
      <c r="C14" s="28">
        <v>53</v>
      </c>
      <c r="D14" s="21">
        <v>11080</v>
      </c>
      <c r="E14" s="4">
        <v>0</v>
      </c>
      <c r="F14" s="4">
        <v>0</v>
      </c>
      <c r="G14" s="4">
        <v>2</v>
      </c>
      <c r="H14" s="4">
        <v>0</v>
      </c>
      <c r="I14" s="4">
        <v>0</v>
      </c>
      <c r="J14" s="4">
        <v>0</v>
      </c>
      <c r="K14" s="4">
        <v>2</v>
      </c>
      <c r="L14" s="4">
        <v>50</v>
      </c>
      <c r="M14" s="4">
        <v>2</v>
      </c>
      <c r="N14" s="4">
        <v>0</v>
      </c>
      <c r="O14" s="4">
        <v>2</v>
      </c>
      <c r="P14" s="4">
        <v>2</v>
      </c>
      <c r="Q14" s="4">
        <v>0</v>
      </c>
      <c r="R14" s="4"/>
      <c r="S14" s="4"/>
      <c r="T14" s="4"/>
      <c r="U14" s="4"/>
      <c r="V14" s="4"/>
      <c r="W14" s="2">
        <f t="shared" si="0"/>
        <v>60</v>
      </c>
      <c r="X14" s="21">
        <v>11199</v>
      </c>
      <c r="Y14" s="21">
        <f t="shared" si="2"/>
        <v>119</v>
      </c>
      <c r="Z14" s="15">
        <f t="shared" si="1"/>
        <v>179</v>
      </c>
    </row>
    <row r="15" spans="1:26" ht="12.75">
      <c r="A15" s="28">
        <v>10</v>
      </c>
      <c r="B15" s="27" t="s">
        <v>56</v>
      </c>
      <c r="C15" s="28">
        <v>69</v>
      </c>
      <c r="D15" s="21">
        <v>11675</v>
      </c>
      <c r="E15" s="4">
        <v>0</v>
      </c>
      <c r="F15" s="4">
        <v>0</v>
      </c>
      <c r="G15" s="4">
        <v>2</v>
      </c>
      <c r="H15" s="4">
        <v>50</v>
      </c>
      <c r="I15" s="4">
        <v>0</v>
      </c>
      <c r="J15" s="4">
        <v>50</v>
      </c>
      <c r="K15" s="4">
        <v>2</v>
      </c>
      <c r="L15" s="4">
        <v>0</v>
      </c>
      <c r="M15" s="4">
        <v>0</v>
      </c>
      <c r="N15" s="4">
        <v>50</v>
      </c>
      <c r="O15" s="4">
        <v>50</v>
      </c>
      <c r="P15" s="4">
        <v>50</v>
      </c>
      <c r="Q15" s="4">
        <v>0</v>
      </c>
      <c r="R15" s="4"/>
      <c r="S15" s="4"/>
      <c r="T15" s="4"/>
      <c r="U15" s="4"/>
      <c r="V15" s="4"/>
      <c r="W15" s="2">
        <f t="shared" si="0"/>
        <v>254</v>
      </c>
      <c r="X15" s="24">
        <v>11820</v>
      </c>
      <c r="Y15" s="21">
        <f t="shared" si="2"/>
        <v>145</v>
      </c>
      <c r="Z15" s="15">
        <f t="shared" si="1"/>
        <v>399</v>
      </c>
    </row>
    <row r="16" spans="1:26" ht="12.75">
      <c r="A16" s="28">
        <v>11</v>
      </c>
      <c r="B16" s="47" t="s">
        <v>41</v>
      </c>
      <c r="C16" s="48">
        <v>72</v>
      </c>
      <c r="D16" s="21">
        <v>12650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2</v>
      </c>
      <c r="L16" s="2">
        <v>2</v>
      </c>
      <c r="M16" s="2">
        <v>2</v>
      </c>
      <c r="N16" s="2">
        <v>0</v>
      </c>
      <c r="O16" s="2">
        <v>0</v>
      </c>
      <c r="P16" s="2">
        <v>2</v>
      </c>
      <c r="Q16" s="2">
        <v>0</v>
      </c>
      <c r="R16" s="2"/>
      <c r="S16" s="2"/>
      <c r="T16" s="2"/>
      <c r="U16" s="2"/>
      <c r="V16" s="2"/>
      <c r="W16" s="2">
        <f aca="true" t="shared" si="3" ref="W16:W21">SUM(E16:T16)</f>
        <v>8</v>
      </c>
      <c r="X16" s="21">
        <v>12805</v>
      </c>
      <c r="Y16" s="2">
        <f t="shared" si="2"/>
        <v>155</v>
      </c>
      <c r="Z16" s="15">
        <f t="shared" si="1"/>
        <v>163</v>
      </c>
    </row>
    <row r="17" spans="1:26" ht="12.75">
      <c r="A17" s="28">
        <v>12</v>
      </c>
      <c r="B17" s="47" t="s">
        <v>38</v>
      </c>
      <c r="C17" s="48">
        <v>74</v>
      </c>
      <c r="D17" s="21">
        <v>10190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</v>
      </c>
      <c r="O17" s="2">
        <v>0</v>
      </c>
      <c r="P17" s="2">
        <v>2</v>
      </c>
      <c r="Q17" s="2">
        <v>0</v>
      </c>
      <c r="R17" s="2"/>
      <c r="S17" s="2"/>
      <c r="T17" s="2"/>
      <c r="U17" s="2"/>
      <c r="V17" s="2"/>
      <c r="W17" s="2">
        <f t="shared" si="3"/>
        <v>4</v>
      </c>
      <c r="X17" s="21">
        <v>10305</v>
      </c>
      <c r="Y17" s="2">
        <f t="shared" si="2"/>
        <v>115</v>
      </c>
      <c r="Z17" s="15">
        <f t="shared" si="1"/>
        <v>119</v>
      </c>
    </row>
    <row r="18" spans="1:26" ht="12.75">
      <c r="A18" s="28">
        <v>14</v>
      </c>
      <c r="B18" s="47" t="s">
        <v>49</v>
      </c>
      <c r="C18" s="48">
        <v>93</v>
      </c>
      <c r="D18" s="21">
        <v>11135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2</v>
      </c>
      <c r="L18" s="2">
        <v>0</v>
      </c>
      <c r="M18" s="2">
        <v>0</v>
      </c>
      <c r="N18" s="2">
        <v>2</v>
      </c>
      <c r="O18" s="2">
        <v>0</v>
      </c>
      <c r="P18" s="2">
        <v>0</v>
      </c>
      <c r="Q18" s="2">
        <v>0</v>
      </c>
      <c r="R18" s="2"/>
      <c r="S18" s="2"/>
      <c r="T18" s="2"/>
      <c r="U18" s="2"/>
      <c r="V18" s="2"/>
      <c r="W18" s="2">
        <f t="shared" si="3"/>
        <v>4</v>
      </c>
      <c r="X18" s="21">
        <v>11266</v>
      </c>
      <c r="Y18" s="2">
        <f t="shared" si="2"/>
        <v>131</v>
      </c>
      <c r="Z18" s="15">
        <f t="shared" si="1"/>
        <v>135</v>
      </c>
    </row>
    <row r="19" spans="1:26" ht="12.75">
      <c r="A19" s="28">
        <v>15</v>
      </c>
      <c r="B19" s="47" t="s">
        <v>50</v>
      </c>
      <c r="C19" s="48">
        <v>95</v>
      </c>
      <c r="D19" s="21">
        <v>10255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</v>
      </c>
      <c r="P19" s="2">
        <v>0</v>
      </c>
      <c r="Q19" s="2">
        <v>0</v>
      </c>
      <c r="R19" s="2"/>
      <c r="S19" s="2"/>
      <c r="T19" s="2"/>
      <c r="U19" s="2"/>
      <c r="V19" s="2"/>
      <c r="W19" s="2">
        <f t="shared" si="3"/>
        <v>2</v>
      </c>
      <c r="X19" s="21">
        <v>10388</v>
      </c>
      <c r="Y19" s="2">
        <f t="shared" si="2"/>
        <v>133</v>
      </c>
      <c r="Z19" s="15">
        <f t="shared" si="1"/>
        <v>135</v>
      </c>
    </row>
    <row r="20" spans="1:26" ht="12.75">
      <c r="A20" s="28">
        <v>16</v>
      </c>
      <c r="B20" s="49" t="s">
        <v>63</v>
      </c>
      <c r="C20" s="2">
        <v>94</v>
      </c>
      <c r="D20" s="21">
        <v>11245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</v>
      </c>
      <c r="O20" s="2">
        <v>0</v>
      </c>
      <c r="P20" s="2">
        <v>0</v>
      </c>
      <c r="Q20" s="2">
        <v>0</v>
      </c>
      <c r="R20" s="2"/>
      <c r="S20" s="2"/>
      <c r="T20" s="2"/>
      <c r="U20" s="2"/>
      <c r="V20" s="2"/>
      <c r="W20" s="2">
        <f t="shared" si="3"/>
        <v>2</v>
      </c>
      <c r="X20" s="21">
        <v>11355</v>
      </c>
      <c r="Y20" s="2">
        <f t="shared" si="2"/>
        <v>110</v>
      </c>
      <c r="Z20" s="15">
        <f t="shared" si="1"/>
        <v>112</v>
      </c>
    </row>
    <row r="21" spans="1:26" ht="12.75">
      <c r="A21" s="28">
        <v>17</v>
      </c>
      <c r="B21" s="2"/>
      <c r="C21" s="2"/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f t="shared" si="3"/>
        <v>0</v>
      </c>
      <c r="X21" s="21"/>
      <c r="Y21" s="2">
        <f t="shared" si="2"/>
        <v>0</v>
      </c>
      <c r="Z21" s="15">
        <f t="shared" si="1"/>
        <v>0</v>
      </c>
    </row>
    <row r="22" spans="25:26" ht="18.75" customHeight="1">
      <c r="Y22">
        <f t="shared" si="2"/>
        <v>0</v>
      </c>
      <c r="Z22">
        <f>W22+Y22</f>
        <v>0</v>
      </c>
    </row>
    <row r="23" spans="25:26" ht="12.75">
      <c r="Y23">
        <f t="shared" si="2"/>
        <v>0</v>
      </c>
      <c r="Z23">
        <f>W23+Y23</f>
        <v>0</v>
      </c>
    </row>
  </sheetData>
  <sheetProtection/>
  <mergeCells count="9">
    <mergeCell ref="X3:X4"/>
    <mergeCell ref="Y3:Y4"/>
    <mergeCell ref="Z3:Z4"/>
    <mergeCell ref="A3:A4"/>
    <mergeCell ref="B3:B4"/>
    <mergeCell ref="C3:C4"/>
    <mergeCell ref="D3:D4"/>
    <mergeCell ref="E3:V3"/>
    <mergeCell ref="W3:W4"/>
  </mergeCells>
  <printOptions/>
  <pageMargins left="0" right="0" top="0.15748031496062992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140625" style="0" customWidth="1"/>
    <col min="2" max="2" width="30.00390625" style="0" customWidth="1"/>
    <col min="3" max="3" width="9.00390625" style="22" customWidth="1"/>
    <col min="4" max="4" width="18.8515625" style="0" customWidth="1"/>
    <col min="5" max="5" width="18.28125" style="0" customWidth="1"/>
    <col min="6" max="6" width="14.140625" style="0" customWidth="1"/>
    <col min="7" max="7" width="14.28125" style="0" customWidth="1"/>
  </cols>
  <sheetData>
    <row r="1" ht="18">
      <c r="B1" s="33" t="s">
        <v>31</v>
      </c>
    </row>
    <row r="2" ht="13.5" thickBot="1"/>
    <row r="3" spans="1:7" ht="18" customHeight="1">
      <c r="A3" s="82" t="s">
        <v>11</v>
      </c>
      <c r="B3" s="82" t="s">
        <v>22</v>
      </c>
      <c r="C3" s="84" t="s">
        <v>0</v>
      </c>
      <c r="D3" s="80" t="s">
        <v>28</v>
      </c>
      <c r="E3" s="86" t="s">
        <v>29</v>
      </c>
      <c r="F3" s="88" t="s">
        <v>30</v>
      </c>
      <c r="G3" s="80" t="s">
        <v>6</v>
      </c>
    </row>
    <row r="4" spans="1:7" ht="18" customHeight="1" thickBot="1">
      <c r="A4" s="83"/>
      <c r="B4" s="83"/>
      <c r="C4" s="85"/>
      <c r="D4" s="81"/>
      <c r="E4" s="87"/>
      <c r="F4" s="89"/>
      <c r="G4" s="81"/>
    </row>
    <row r="5" spans="1:7" ht="22.5" customHeight="1">
      <c r="A5" s="41">
        <v>1</v>
      </c>
      <c r="B5" s="53" t="str">
        <f>'1 мужские'!B5</f>
        <v>Бабич Ярослав-Миронов</v>
      </c>
      <c r="C5" s="39">
        <f>'1 мужские'!C5</f>
        <v>20</v>
      </c>
      <c r="D5" s="38">
        <f>'1 мужские'!U5</f>
        <v>168</v>
      </c>
      <c r="E5" s="34">
        <f>'2 мужские'!U5</f>
        <v>179</v>
      </c>
      <c r="F5" s="36">
        <f>D5</f>
        <v>168</v>
      </c>
      <c r="G5" s="52">
        <v>2</v>
      </c>
    </row>
    <row r="6" spans="1:7" ht="22.5" customHeight="1">
      <c r="A6" s="42">
        <v>2</v>
      </c>
      <c r="B6" s="40" t="str">
        <f>'1 мужские'!B6</f>
        <v>Ефимов Дмитрий-Куликов Максим</v>
      </c>
      <c r="C6" s="39">
        <f>'1 мужские'!C6</f>
        <v>26</v>
      </c>
      <c r="D6" s="38">
        <f>'1 мужские'!U6</f>
        <v>682</v>
      </c>
      <c r="E6" s="34">
        <f>'2 мужские'!U6</f>
        <v>0</v>
      </c>
      <c r="F6" s="37">
        <f>D6</f>
        <v>682</v>
      </c>
      <c r="G6" s="35">
        <v>6</v>
      </c>
    </row>
    <row r="7" spans="1:7" ht="22.5" customHeight="1">
      <c r="A7" s="42">
        <v>3</v>
      </c>
      <c r="B7" s="53" t="str">
        <f>'1 мужские'!B7</f>
        <v>Слепнев -Елизаров</v>
      </c>
      <c r="C7" s="39">
        <f>'1 мужские'!C7</f>
        <v>30</v>
      </c>
      <c r="D7" s="38">
        <f>'1 мужские'!U7</f>
        <v>178</v>
      </c>
      <c r="E7" s="34">
        <f>'2 мужские'!U7</f>
        <v>182</v>
      </c>
      <c r="F7" s="37">
        <f>D7</f>
        <v>178</v>
      </c>
      <c r="G7" s="35">
        <v>4</v>
      </c>
    </row>
    <row r="8" spans="1:7" ht="22.5" customHeight="1">
      <c r="A8" s="42">
        <v>4</v>
      </c>
      <c r="B8" s="53" t="str">
        <f>'1 мужские'!B8</f>
        <v>Поняков Андрей- Андреев Сергей</v>
      </c>
      <c r="C8" s="39">
        <f>'1 мужские'!C8</f>
        <v>70</v>
      </c>
      <c r="D8" s="38">
        <f>'1 мужские'!U8</f>
        <v>264</v>
      </c>
      <c r="E8" s="34">
        <f>'2 мужские'!U8</f>
        <v>174</v>
      </c>
      <c r="F8" s="37">
        <f>E8</f>
        <v>174</v>
      </c>
      <c r="G8" s="51">
        <v>3</v>
      </c>
    </row>
    <row r="9" spans="1:7" ht="22.5" customHeight="1">
      <c r="A9" s="42">
        <v>5</v>
      </c>
      <c r="B9" s="40" t="str">
        <f>'1 мужские'!B9</f>
        <v>Конюхов Игорь-Конюхов Тимофей</v>
      </c>
      <c r="C9" s="39">
        <f>'1 мужские'!C9</f>
        <v>77</v>
      </c>
      <c r="D9" s="38">
        <f>'1 мужские'!U9</f>
        <v>178</v>
      </c>
      <c r="E9" s="34">
        <f>'2 мужские'!U9</f>
        <v>216</v>
      </c>
      <c r="F9" s="37">
        <f>D9</f>
        <v>178</v>
      </c>
      <c r="G9" s="35">
        <v>4</v>
      </c>
    </row>
    <row r="10" spans="1:7" ht="22.5" customHeight="1">
      <c r="A10" s="42">
        <v>6</v>
      </c>
      <c r="B10" s="40" t="str">
        <f>'1 мужские'!B10</f>
        <v>Стовбур Роман- Орлов Михаил</v>
      </c>
      <c r="C10" s="39">
        <f>'1 мужские'!C10</f>
        <v>78</v>
      </c>
      <c r="D10" s="38">
        <f>'1 мужские'!U10</f>
        <v>298</v>
      </c>
      <c r="E10" s="34">
        <f>'2 мужские'!U10</f>
        <v>0</v>
      </c>
      <c r="F10" s="37">
        <f>D10</f>
        <v>298</v>
      </c>
      <c r="G10" s="35">
        <v>5</v>
      </c>
    </row>
    <row r="11" spans="1:7" ht="22.5" customHeight="1">
      <c r="A11" s="42">
        <v>7</v>
      </c>
      <c r="B11" s="53" t="str">
        <f>'1 мужские'!B11</f>
        <v>Воробъев Сергей-Соболев Виктор</v>
      </c>
      <c r="C11" s="39">
        <f>'1 мужские'!C11</f>
        <v>90</v>
      </c>
      <c r="D11" s="38">
        <f>'1 мужские'!U11</f>
        <v>147</v>
      </c>
      <c r="E11" s="34">
        <f>'2 мужские'!U11</f>
        <v>135</v>
      </c>
      <c r="F11" s="37">
        <f>E11</f>
        <v>135</v>
      </c>
      <c r="G11" s="51">
        <v>1</v>
      </c>
    </row>
    <row r="12" spans="2:3" ht="12.75">
      <c r="B12" s="5"/>
      <c r="C12" s="23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.140625" style="0" customWidth="1"/>
    <col min="2" max="2" width="30.00390625" style="0" customWidth="1"/>
    <col min="3" max="3" width="9.00390625" style="22" customWidth="1"/>
    <col min="4" max="4" width="18.8515625" style="0" customWidth="1"/>
    <col min="5" max="5" width="18.28125" style="0" customWidth="1"/>
    <col min="6" max="6" width="14.140625" style="0" customWidth="1"/>
    <col min="7" max="7" width="14.28125" style="0" customWidth="1"/>
  </cols>
  <sheetData>
    <row r="1" ht="18">
      <c r="B1" s="33" t="s">
        <v>32</v>
      </c>
    </row>
    <row r="2" ht="13.5" thickBot="1">
      <c r="B2" t="s">
        <v>65</v>
      </c>
    </row>
    <row r="3" spans="1:7" ht="20.25" customHeight="1">
      <c r="A3" s="82" t="s">
        <v>11</v>
      </c>
      <c r="B3" s="82" t="s">
        <v>22</v>
      </c>
      <c r="C3" s="84" t="s">
        <v>0</v>
      </c>
      <c r="D3" s="80" t="s">
        <v>28</v>
      </c>
      <c r="E3" s="86" t="s">
        <v>29</v>
      </c>
      <c r="F3" s="88" t="s">
        <v>30</v>
      </c>
      <c r="G3" s="80" t="s">
        <v>6</v>
      </c>
    </row>
    <row r="4" spans="1:7" ht="20.25" customHeight="1" thickBot="1">
      <c r="A4" s="83"/>
      <c r="B4" s="83"/>
      <c r="C4" s="85"/>
      <c r="D4" s="81"/>
      <c r="E4" s="87"/>
      <c r="F4" s="89"/>
      <c r="G4" s="81"/>
    </row>
    <row r="5" spans="1:7" ht="24.75" customHeight="1">
      <c r="A5" s="41">
        <v>1</v>
      </c>
      <c r="B5" s="53" t="str">
        <f>'1 смешанные'!B5</f>
        <v>Петров Павел - Скробот Т</v>
      </c>
      <c r="C5" s="39">
        <f>'1 смешанные'!C5</f>
        <v>22</v>
      </c>
      <c r="D5" s="38">
        <f>'1 смешанные'!U5</f>
        <v>192</v>
      </c>
      <c r="E5" s="34">
        <f>'2 смешенные'!U5</f>
        <v>165</v>
      </c>
      <c r="F5" s="36">
        <f aca="true" t="shared" si="0" ref="F5:F10">E5</f>
        <v>165</v>
      </c>
      <c r="G5" s="52">
        <v>2</v>
      </c>
    </row>
    <row r="6" spans="1:7" ht="24.75" customHeight="1">
      <c r="A6" s="42">
        <v>2</v>
      </c>
      <c r="B6" s="53" t="str">
        <f>'1 смешанные'!B6</f>
        <v>Орлов Михаил- Орлова Ольга</v>
      </c>
      <c r="C6" s="39">
        <f>'1 смешанные'!C6</f>
        <v>33</v>
      </c>
      <c r="D6" s="38">
        <f>'1 смешанные'!U6</f>
        <v>283</v>
      </c>
      <c r="E6" s="34">
        <f>'2 смешенные'!U6</f>
        <v>239</v>
      </c>
      <c r="F6" s="37">
        <f t="shared" si="0"/>
        <v>239</v>
      </c>
      <c r="G6" s="51">
        <v>3</v>
      </c>
    </row>
    <row r="7" spans="1:7" ht="24.75" customHeight="1">
      <c r="A7" s="42">
        <v>3</v>
      </c>
      <c r="B7" s="53" t="str">
        <f>'1 смешанные'!B7</f>
        <v>Шестаченко Елена- Сорокин Валерий</v>
      </c>
      <c r="C7" s="39">
        <f>'1 смешанные'!C7</f>
        <v>71</v>
      </c>
      <c r="D7" s="38">
        <f>'1 смешанные'!U7</f>
        <v>424</v>
      </c>
      <c r="E7" s="34">
        <f>'2 смешенные'!U7</f>
        <v>248</v>
      </c>
      <c r="F7" s="37">
        <f t="shared" si="0"/>
        <v>248</v>
      </c>
      <c r="G7" s="35">
        <v>4</v>
      </c>
    </row>
    <row r="8" spans="1:7" ht="24.75" customHeight="1">
      <c r="A8" s="42">
        <v>4</v>
      </c>
      <c r="B8" s="40" t="str">
        <f>'1 смешанные'!B8</f>
        <v>Скобин Павел-Скобина Татьяна</v>
      </c>
      <c r="C8" s="39">
        <f>'1 смешанные'!C8</f>
        <v>79</v>
      </c>
      <c r="D8" s="38">
        <f>'1 смешанные'!U8</f>
        <v>-3978</v>
      </c>
      <c r="E8" s="34">
        <f>'2 смешенные'!U8</f>
        <v>363</v>
      </c>
      <c r="F8" s="37">
        <f t="shared" si="0"/>
        <v>363</v>
      </c>
      <c r="G8" s="35">
        <v>6</v>
      </c>
    </row>
    <row r="9" spans="1:7" ht="24.75" customHeight="1">
      <c r="A9" s="42">
        <v>5</v>
      </c>
      <c r="B9" s="40" t="str">
        <f>'1 смешанные'!B9</f>
        <v>Спиров Александр-Спирова Юлия</v>
      </c>
      <c r="C9" s="39">
        <f>'1 смешанные'!C9</f>
        <v>89</v>
      </c>
      <c r="D9" s="38">
        <f>'1 смешанные'!U9</f>
        <v>350</v>
      </c>
      <c r="E9" s="34">
        <f>'2 смешенные'!U9</f>
        <v>276</v>
      </c>
      <c r="F9" s="37">
        <f t="shared" si="0"/>
        <v>276</v>
      </c>
      <c r="G9" s="35">
        <v>5</v>
      </c>
    </row>
    <row r="10" spans="1:7" ht="24.75" customHeight="1">
      <c r="A10" s="42">
        <v>6</v>
      </c>
      <c r="B10" s="53" t="str">
        <f>'1 смешанные'!B10</f>
        <v>Шепелев Александр- Соболева Валерия</v>
      </c>
      <c r="C10" s="39">
        <f>'1 смешанные'!C10</f>
        <v>92</v>
      </c>
      <c r="D10" s="38">
        <f>'1 смешанные'!U10</f>
        <v>177</v>
      </c>
      <c r="E10" s="34">
        <f>'2 смешенные'!U10</f>
        <v>157</v>
      </c>
      <c r="F10" s="37">
        <f t="shared" si="0"/>
        <v>157</v>
      </c>
      <c r="G10" s="51">
        <v>1</v>
      </c>
    </row>
    <row r="11" spans="2:3" ht="12.75">
      <c r="B11" s="5"/>
      <c r="C11" s="23"/>
    </row>
  </sheetData>
  <sheetProtection/>
  <mergeCells count="7">
    <mergeCell ref="A3:A4"/>
    <mergeCell ref="B3:B4"/>
    <mergeCell ref="C3:C4"/>
    <mergeCell ref="F3:F4"/>
    <mergeCell ref="D3:D4"/>
    <mergeCell ref="E3:E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6.140625" style="0" customWidth="1"/>
    <col min="2" max="2" width="30.00390625" style="0" customWidth="1"/>
    <col min="3" max="3" width="9.00390625" style="22" customWidth="1"/>
    <col min="4" max="4" width="18.8515625" style="0" customWidth="1"/>
    <col min="5" max="5" width="18.28125" style="0" customWidth="1"/>
    <col min="6" max="6" width="14.140625" style="0" customWidth="1"/>
    <col min="7" max="7" width="14.28125" style="0" customWidth="1"/>
  </cols>
  <sheetData>
    <row r="1" ht="18">
      <c r="B1" s="33" t="s">
        <v>33</v>
      </c>
    </row>
    <row r="3" spans="1:9" ht="16.5" customHeight="1">
      <c r="A3" s="91" t="s">
        <v>11</v>
      </c>
      <c r="B3" s="91" t="s">
        <v>22</v>
      </c>
      <c r="C3" s="90" t="s">
        <v>0</v>
      </c>
      <c r="D3" s="90" t="s">
        <v>28</v>
      </c>
      <c r="E3" s="90" t="s">
        <v>29</v>
      </c>
      <c r="F3" s="90" t="s">
        <v>30</v>
      </c>
      <c r="G3" s="90" t="s">
        <v>6</v>
      </c>
      <c r="I3" t="s">
        <v>65</v>
      </c>
    </row>
    <row r="4" spans="1:7" ht="16.5" customHeight="1">
      <c r="A4" s="91"/>
      <c r="B4" s="91"/>
      <c r="C4" s="90"/>
      <c r="D4" s="90"/>
      <c r="E4" s="90"/>
      <c r="F4" s="90"/>
      <c r="G4" s="90"/>
    </row>
    <row r="5" spans="1:7" ht="18" customHeight="1">
      <c r="A5" s="2">
        <v>1</v>
      </c>
      <c r="B5" s="47" t="str">
        <f>'1 каяки'!B5</f>
        <v>Воробъев Сергей</v>
      </c>
      <c r="C5" s="48">
        <f>'1 каяки'!C5</f>
        <v>15</v>
      </c>
      <c r="D5" s="21">
        <f>'1 каяки'!Z5</f>
        <v>145</v>
      </c>
      <c r="E5" s="21">
        <f>'2 каяки'!Z5</f>
        <v>0</v>
      </c>
      <c r="F5" s="21">
        <f>D5</f>
        <v>145</v>
      </c>
      <c r="G5" s="2">
        <v>7</v>
      </c>
    </row>
    <row r="6" spans="1:7" ht="18" customHeight="1">
      <c r="A6" s="2">
        <v>2</v>
      </c>
      <c r="B6" s="47" t="str">
        <f>'1 каяки'!B6</f>
        <v>Пабич Ярослав</v>
      </c>
      <c r="C6" s="48">
        <f>'1 каяки'!C6</f>
        <v>17</v>
      </c>
      <c r="D6" s="21">
        <f>'1 каяки'!Z6</f>
        <v>172</v>
      </c>
      <c r="E6" s="21">
        <f>'2 каяки'!Z6</f>
        <v>332</v>
      </c>
      <c r="F6" s="21">
        <f>D6</f>
        <v>172</v>
      </c>
      <c r="G6" s="2">
        <v>10</v>
      </c>
    </row>
    <row r="7" spans="1:7" ht="18" customHeight="1">
      <c r="A7" s="2">
        <v>3</v>
      </c>
      <c r="B7" s="47" t="str">
        <f>'1 каяки'!B7</f>
        <v>Скробот Татьяна</v>
      </c>
      <c r="C7" s="48">
        <f>'1 каяки'!C7</f>
        <v>19</v>
      </c>
      <c r="D7" s="21">
        <f>'1 каяки'!Z7</f>
        <v>208</v>
      </c>
      <c r="E7" s="21">
        <f>'2 каяки'!Z7</f>
        <v>252</v>
      </c>
      <c r="F7" s="21">
        <f>D7</f>
        <v>208</v>
      </c>
      <c r="G7" s="2">
        <v>13</v>
      </c>
    </row>
    <row r="8" spans="1:7" ht="18" customHeight="1">
      <c r="A8" s="2">
        <v>4</v>
      </c>
      <c r="B8" s="54" t="str">
        <f>'1 каяки'!B8</f>
        <v>Миронов Р</v>
      </c>
      <c r="C8" s="48">
        <f>'1 каяки'!C8</f>
        <v>23</v>
      </c>
      <c r="D8" s="21">
        <f>'1 каяки'!Z8</f>
        <v>117</v>
      </c>
      <c r="E8" s="21">
        <f>'2 каяки'!Z8</f>
        <v>112</v>
      </c>
      <c r="F8" s="21">
        <f aca="true" t="shared" si="0" ref="F8:F15">E8</f>
        <v>112</v>
      </c>
      <c r="G8" s="6">
        <v>2</v>
      </c>
    </row>
    <row r="9" spans="1:7" ht="18" customHeight="1">
      <c r="A9" s="2">
        <v>5</v>
      </c>
      <c r="B9" s="54" t="str">
        <f>'1 каяки'!B9</f>
        <v>Петров П</v>
      </c>
      <c r="C9" s="48">
        <f>'1 каяки'!C9</f>
        <v>25</v>
      </c>
      <c r="D9" s="21">
        <f>'1 каяки'!Z9</f>
        <v>158</v>
      </c>
      <c r="E9" s="21">
        <f>'2 каяки'!Z9</f>
        <v>226</v>
      </c>
      <c r="F9" s="21">
        <f>D9</f>
        <v>158</v>
      </c>
      <c r="G9" s="2">
        <v>8</v>
      </c>
    </row>
    <row r="10" spans="1:7" ht="18" customHeight="1">
      <c r="A10" s="2">
        <v>6</v>
      </c>
      <c r="B10" s="47" t="str">
        <f>'1 каяки'!B10</f>
        <v>Конюхов Игорь</v>
      </c>
      <c r="C10" s="48">
        <f>'1 каяки'!C10</f>
        <v>29</v>
      </c>
      <c r="D10" s="21">
        <f>'1 каяки'!Z10</f>
        <v>132</v>
      </c>
      <c r="E10" s="21">
        <f>'2 каяки'!Z10</f>
        <v>138</v>
      </c>
      <c r="F10" s="21">
        <f>D10</f>
        <v>132</v>
      </c>
      <c r="G10" s="2">
        <v>4</v>
      </c>
    </row>
    <row r="11" spans="1:7" ht="18" customHeight="1">
      <c r="A11" s="2">
        <v>7</v>
      </c>
      <c r="B11" s="54" t="str">
        <f>'1 каяки'!B11</f>
        <v>Слепнев Даниил</v>
      </c>
      <c r="C11" s="48">
        <f>'1 каяки'!C11</f>
        <v>36</v>
      </c>
      <c r="D11" s="21">
        <f>'1 каяки'!Z11</f>
        <v>475</v>
      </c>
      <c r="E11" s="21">
        <f>'2 каяки'!Z11</f>
        <v>119</v>
      </c>
      <c r="F11" s="21">
        <f t="shared" si="0"/>
        <v>119</v>
      </c>
      <c r="G11" s="6">
        <v>3</v>
      </c>
    </row>
    <row r="12" spans="1:7" ht="18" customHeight="1">
      <c r="A12" s="2">
        <v>8</v>
      </c>
      <c r="B12" s="54" t="str">
        <f>'1 каяки'!B12</f>
        <v>Орлов Михаил</v>
      </c>
      <c r="C12" s="48">
        <f>'1 каяки'!C12</f>
        <v>37</v>
      </c>
      <c r="D12" s="21">
        <f>'1 каяки'!Z12</f>
        <v>184</v>
      </c>
      <c r="E12" s="21">
        <f>'2 каяки'!Z12</f>
        <v>133</v>
      </c>
      <c r="F12" s="21">
        <f t="shared" si="0"/>
        <v>133</v>
      </c>
      <c r="G12" s="2">
        <v>5</v>
      </c>
    </row>
    <row r="13" spans="1:7" ht="18" customHeight="1">
      <c r="A13" s="2">
        <v>9</v>
      </c>
      <c r="B13" s="47" t="str">
        <f>'1 каяки'!B13</f>
        <v>Волков Игорь</v>
      </c>
      <c r="C13" s="48">
        <f>'1 каяки'!C13</f>
        <v>48</v>
      </c>
      <c r="D13" s="21">
        <f>'1 каяки'!Z13</f>
        <v>197</v>
      </c>
      <c r="E13" s="21">
        <f>'2 каяки'!Z13</f>
        <v>332</v>
      </c>
      <c r="F13" s="21">
        <f>D13</f>
        <v>197</v>
      </c>
      <c r="G13" s="2">
        <v>12</v>
      </c>
    </row>
    <row r="14" spans="1:7" ht="18" customHeight="1">
      <c r="A14" s="2">
        <v>10</v>
      </c>
      <c r="B14" s="54" t="str">
        <f>'1 каяки'!B14</f>
        <v>Елизаров Андрей</v>
      </c>
      <c r="C14" s="48">
        <f>'1 каяки'!C14</f>
        <v>53</v>
      </c>
      <c r="D14" s="21">
        <f>'1 каяки'!Z14</f>
        <v>196</v>
      </c>
      <c r="E14" s="21">
        <f>'2 каяки'!Z14</f>
        <v>179</v>
      </c>
      <c r="F14" s="21">
        <f t="shared" si="0"/>
        <v>179</v>
      </c>
      <c r="G14" s="2">
        <v>11</v>
      </c>
    </row>
    <row r="15" spans="1:7" ht="18" customHeight="1">
      <c r="A15" s="2">
        <v>11</v>
      </c>
      <c r="B15" s="47" t="str">
        <f>'1 каяки'!B15</f>
        <v>Виноградов Евгений</v>
      </c>
      <c r="C15" s="48">
        <f>'1 каяки'!C15</f>
        <v>69</v>
      </c>
      <c r="D15" s="21" t="s">
        <v>86</v>
      </c>
      <c r="E15" s="21">
        <f>'2 каяки'!Z15</f>
        <v>399</v>
      </c>
      <c r="F15" s="21">
        <f t="shared" si="0"/>
        <v>399</v>
      </c>
      <c r="G15" s="2">
        <v>14</v>
      </c>
    </row>
    <row r="16" spans="1:8" ht="18" customHeight="1">
      <c r="A16" s="2">
        <v>12</v>
      </c>
      <c r="B16" s="54" t="str">
        <f>'1 каяки'!B16</f>
        <v>Орлов Василий</v>
      </c>
      <c r="C16" s="48">
        <f>'1 каяки'!C16</f>
        <v>72</v>
      </c>
      <c r="D16" s="21">
        <f>'1 каяки'!Z16</f>
        <v>199</v>
      </c>
      <c r="E16" s="21">
        <f>'2 каяки'!Z16</f>
        <v>163</v>
      </c>
      <c r="F16" s="21">
        <f>E16</f>
        <v>163</v>
      </c>
      <c r="G16" s="2">
        <v>9</v>
      </c>
      <c r="H16" s="2"/>
    </row>
    <row r="17" spans="1:8" ht="18" customHeight="1">
      <c r="A17" s="2">
        <v>13</v>
      </c>
      <c r="B17" s="54" t="str">
        <f>'1 каяки'!B17</f>
        <v>Поняков Андрей</v>
      </c>
      <c r="C17" s="48">
        <f>'1 каяки'!C17</f>
        <v>74</v>
      </c>
      <c r="D17" s="21">
        <f>'1 каяки'!Z17</f>
        <v>109</v>
      </c>
      <c r="E17" s="21">
        <f>'2 каяки'!Z17</f>
        <v>119</v>
      </c>
      <c r="F17" s="21">
        <f>D17</f>
        <v>109</v>
      </c>
      <c r="G17" s="6">
        <v>1</v>
      </c>
      <c r="H17" s="6"/>
    </row>
    <row r="18" spans="1:8" ht="18" customHeight="1">
      <c r="A18" s="2">
        <v>14</v>
      </c>
      <c r="B18" s="54" t="str">
        <f>'1 каяки'!B18</f>
        <v>Соболев Виктор</v>
      </c>
      <c r="C18" s="48">
        <f>'1 каяки'!C18</f>
        <v>93</v>
      </c>
      <c r="D18" s="21">
        <f>'1 каяки'!Z18</f>
        <v>137</v>
      </c>
      <c r="E18" s="21">
        <f>'2 каяки'!Z18</f>
        <v>135</v>
      </c>
      <c r="F18" s="21">
        <f>E18</f>
        <v>135</v>
      </c>
      <c r="G18" s="2">
        <v>6</v>
      </c>
      <c r="H18" s="2"/>
    </row>
    <row r="19" spans="1:8" ht="18" customHeight="1">
      <c r="A19" s="2">
        <v>15</v>
      </c>
      <c r="B19" s="54" t="str">
        <f>'1 каяки'!B19</f>
        <v>Кротенков Андрей</v>
      </c>
      <c r="C19" s="48">
        <f>'1 каяки'!C19</f>
        <v>95</v>
      </c>
      <c r="D19" s="21">
        <f>'1 каяки'!Z19</f>
        <v>137</v>
      </c>
      <c r="E19" s="21">
        <f>'2 каяки'!Z19</f>
        <v>135</v>
      </c>
      <c r="F19" s="21">
        <f>E19</f>
        <v>135</v>
      </c>
      <c r="G19" s="2">
        <v>6</v>
      </c>
      <c r="H19" s="2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2013-06-01T17:21:42Z</cp:lastPrinted>
  <dcterms:created xsi:type="dcterms:W3CDTF">1996-10-08T23:32:33Z</dcterms:created>
  <dcterms:modified xsi:type="dcterms:W3CDTF">2013-06-04T07:31:46Z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bce7209c-0895-4d9a-869c-8bbbcc1affbe</vt:lpwstr>
  </property>
  <property fmtid="{D5CDD505-2E9C-101B-9397-08002B2CF9AE}" pid="3" name="AutoVersionDisabled">
    <vt:lpwstr>0</vt:lpwstr>
  </property>
  <property fmtid="{D5CDD505-2E9C-101B-9397-08002B2CF9AE}" pid="4" name="ItemType">
    <vt:lpwstr>1</vt:lpwstr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Description">
    <vt:lpwstr/>
  </property>
  <property fmtid="{D5CDD505-2E9C-101B-9397-08002B2CF9AE}" pid="8" name="_SourceUrl">
    <vt:lpwstr/>
  </property>
</Properties>
</file>