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1 мужские" sheetId="1" r:id="rId1"/>
    <sheet name="2 мужские" sheetId="2" r:id="rId2"/>
    <sheet name="1 смешанные" sheetId="3" r:id="rId3"/>
    <sheet name="2 смешанные" sheetId="4" r:id="rId4"/>
    <sheet name="1 каяки" sheetId="5" r:id="rId5"/>
    <sheet name="2 каяки" sheetId="6" r:id="rId6"/>
    <sheet name="сводный2008" sheetId="7" r:id="rId7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Y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смешанный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ветер - вешка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X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киль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L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отвод вешок</t>
        </r>
      </text>
    </comment>
    <comment ref="N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отвод вешок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X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киль</t>
        </r>
      </text>
    </comment>
  </commentList>
</comments>
</file>

<file path=xl/sharedStrings.xml><?xml version="1.0" encoding="utf-8"?>
<sst xmlns="http://schemas.openxmlformats.org/spreadsheetml/2006/main" count="256" uniqueCount="96">
  <si>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</si>
  <si>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</si>
  <si>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</si>
  <si>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</si>
  <si>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</si>
  <si>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</si>
  <si>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</si>
  <si>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</si>
  <si>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</si>
  <si>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</si>
  <si>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2 гонка мужские экипажи</t>
  </si>
  <si>
    <t>1 гонка смешанные экипажи</t>
  </si>
  <si>
    <t>2 гонка смешанные экипажи</t>
  </si>
  <si>
    <t>1 гонка каяки</t>
  </si>
  <si>
    <t>2 гонка каяки</t>
  </si>
  <si>
    <t>Сводный протокол</t>
  </si>
  <si>
    <t>Команда</t>
  </si>
  <si>
    <t>1 попытка</t>
  </si>
  <si>
    <t>2 попытка</t>
  </si>
  <si>
    <t>№ П.П</t>
  </si>
  <si>
    <t>Сумма мест</t>
  </si>
  <si>
    <t>Место ТВТ</t>
  </si>
  <si>
    <t>Эстафета</t>
  </si>
  <si>
    <t>Личники</t>
  </si>
  <si>
    <t>место</t>
  </si>
  <si>
    <t>Кондратьев Д.Н.</t>
  </si>
  <si>
    <t>Эммануилов А.С.</t>
  </si>
  <si>
    <t>Хижняк А.В.</t>
  </si>
  <si>
    <t>Кротенков А.А.</t>
  </si>
  <si>
    <t>б</t>
  </si>
  <si>
    <t>Пролетарка I</t>
  </si>
  <si>
    <t>Ориент</t>
  </si>
  <si>
    <t>Орлов А</t>
  </si>
  <si>
    <t>Кузнецов А.В.</t>
  </si>
  <si>
    <t>Поляков Ю.Е.</t>
  </si>
  <si>
    <t>Конюхов Е.А.</t>
  </si>
  <si>
    <t>Шуба М.П.</t>
  </si>
  <si>
    <t>Елизаров А.Ю</t>
  </si>
  <si>
    <t>Алешукин А</t>
  </si>
  <si>
    <t>Спиров А.</t>
  </si>
  <si>
    <t>Соболев В.И</t>
  </si>
  <si>
    <t>Петров П</t>
  </si>
  <si>
    <t>Свешников А</t>
  </si>
  <si>
    <t>Поняков А.В.</t>
  </si>
  <si>
    <t>Орлов М.Ю</t>
  </si>
  <si>
    <t>Волков И</t>
  </si>
  <si>
    <t>Медведев Н.И</t>
  </si>
  <si>
    <t>Орлов В.Ю</t>
  </si>
  <si>
    <t>Ведерников Д</t>
  </si>
  <si>
    <t>Котов Д</t>
  </si>
  <si>
    <t>Слепнев ДЕ.</t>
  </si>
  <si>
    <t>Стовбур Р.Г</t>
  </si>
  <si>
    <t>Смолов Р.</t>
  </si>
  <si>
    <t>Шаров А.А./Кузнецов А.В</t>
  </si>
  <si>
    <t>Шуба Н.П/СоболевВ.Н</t>
  </si>
  <si>
    <t>Дожнов С.А./Орхов Д.В</t>
  </si>
  <si>
    <t>Парфенов Д.Е/Слепнев Д.Е</t>
  </si>
  <si>
    <t xml:space="preserve">Соболев Д.И/Шепелев А.В. </t>
  </si>
  <si>
    <t>Тимофеев А.Е/Сипунов В.В.</t>
  </si>
  <si>
    <t>Свешников А/Петров П</t>
  </si>
  <si>
    <t>Елизаров А.Ю/Поняков А.В.</t>
  </si>
  <si>
    <t>Котов Д/Носков Н</t>
  </si>
  <si>
    <t>Орлов М/Стовбур Р</t>
  </si>
  <si>
    <t>Шепелев А.В/Хижняк А.В</t>
  </si>
  <si>
    <t>Соболев В.И/Воробьев С.В</t>
  </si>
  <si>
    <t>Эммануилов А.С/Конюхов И.А</t>
  </si>
  <si>
    <t>Кротенков А.А/Белякова Е.А</t>
  </si>
  <si>
    <t>Цыганов А.Н/Маслова А.В</t>
  </si>
  <si>
    <t>Серов Д.Б/Феактистова В.Д</t>
  </si>
  <si>
    <t>Слепнев Д.Е/Агаркова Е.</t>
  </si>
  <si>
    <t>Воробьев С.В/Белякова Е.А</t>
  </si>
  <si>
    <t>Смирнов С.Е/Прохорова Л.А</t>
  </si>
  <si>
    <t>Шавлакова А/Шавлаков В</t>
  </si>
  <si>
    <t>Скобин П/Болохова Т</t>
  </si>
  <si>
    <t>Носков Н/Носкова Т</t>
  </si>
  <si>
    <t>Юрова/Шуба</t>
  </si>
  <si>
    <t>Лобынцев М.Ю./Клемёнова Н.М</t>
  </si>
  <si>
    <t>Зеленкова Ю.А/Донсков С.А</t>
  </si>
  <si>
    <t>Смирнов С.Е.</t>
  </si>
  <si>
    <t>Селезнев А.В</t>
  </si>
  <si>
    <t>киль</t>
  </si>
  <si>
    <t>время еа финише</t>
  </si>
  <si>
    <t>штрафные баллы</t>
  </si>
  <si>
    <t>Бриз</t>
  </si>
  <si>
    <t>Спортэлемент</t>
  </si>
  <si>
    <t>Траверс 007</t>
  </si>
  <si>
    <t>Красный экскаватор</t>
  </si>
  <si>
    <t>ВездеХод</t>
  </si>
  <si>
    <t>Планета</t>
  </si>
  <si>
    <t>бриз</t>
  </si>
  <si>
    <t>Каяк 1</t>
  </si>
  <si>
    <t>Каяк 2</t>
  </si>
  <si>
    <t>9-10</t>
  </si>
  <si>
    <t>Конюхов И.А.</t>
  </si>
  <si>
    <t>Мужской  экипаж</t>
  </si>
  <si>
    <t>Смешанный экипаж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</si>
</sst>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4" sqref="D44"/>
    </sheetView>
  </sheetViews>
  <sheetFormatPr defaultColWidth="9.140625" defaultRowHeight="12.75"/>
  <cols>
    <col min="1" max="1" width="4.57421875" style="0" customWidth="1"/>
    <col min="2" max="2" width="27.421875" style="0" customWidth="1"/>
    <col min="3" max="3" width="11.8515625" style="0" customWidth="1"/>
    <col min="4" max="4" width="2.8515625" style="0" customWidth="1"/>
    <col min="5" max="5" width="5.28125" style="0" customWidth="1"/>
    <col min="6" max="20" width="3.140625" style="0" customWidth="1"/>
    <col min="21" max="23" width="3.140625" style="0" hidden="1" customWidth="1"/>
    <col min="24" max="24" width="7.28125" style="0" customWidth="1"/>
    <col min="25" max="25" width="10.8515625" style="0" customWidth="1"/>
    <col min="26" max="26" width="6.421875" style="0" customWidth="1"/>
    <col min="27" max="27" width="8.421875" style="0" customWidth="1"/>
  </cols>
  <sheetData>
    <row r="1" ht="20.25">
      <c r="E1" s="1" t="s">
        <v>9</v>
      </c>
    </row>
    <row r="2" spans="1:28" s="14" customFormat="1" ht="89.25" customHeight="1">
      <c r="A2" s="13" t="s">
        <v>8</v>
      </c>
      <c r="B2" s="13" t="s">
        <v>0</v>
      </c>
      <c r="C2" s="13"/>
      <c r="D2" s="13" t="s">
        <v>1</v>
      </c>
      <c r="E2" s="13" t="s">
        <v>2</v>
      </c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3">
        <v>13</v>
      </c>
      <c r="S2" s="13">
        <v>14</v>
      </c>
      <c r="T2" s="13">
        <v>15</v>
      </c>
      <c r="U2" s="13">
        <v>16</v>
      </c>
      <c r="V2" s="13">
        <v>17</v>
      </c>
      <c r="W2" s="13">
        <v>18</v>
      </c>
      <c r="X2" s="13" t="s">
        <v>3</v>
      </c>
      <c r="Y2" s="13" t="s">
        <v>4</v>
      </c>
      <c r="Z2" s="13" t="s">
        <v>5</v>
      </c>
      <c r="AA2" s="13" t="s">
        <v>6</v>
      </c>
      <c r="AB2" s="13" t="s">
        <v>7</v>
      </c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1" customFormat="1" ht="12.75">
      <c r="A4" s="17">
        <v>41</v>
      </c>
      <c r="B4" s="17" t="s">
        <v>53</v>
      </c>
      <c r="C4" s="17"/>
      <c r="D4" s="17"/>
      <c r="E4" s="17">
        <v>2550</v>
      </c>
      <c r="F4" s="17">
        <v>0</v>
      </c>
      <c r="G4" s="17">
        <v>2</v>
      </c>
      <c r="H4" s="17">
        <v>2</v>
      </c>
      <c r="I4" s="17">
        <v>2</v>
      </c>
      <c r="J4" s="17">
        <v>2</v>
      </c>
      <c r="K4" s="17">
        <v>0</v>
      </c>
      <c r="L4" s="17">
        <v>2</v>
      </c>
      <c r="M4" s="17">
        <v>2</v>
      </c>
      <c r="N4" s="17">
        <v>0</v>
      </c>
      <c r="O4" s="17">
        <v>0</v>
      </c>
      <c r="P4" s="17">
        <v>2</v>
      </c>
      <c r="Q4" s="17">
        <v>0</v>
      </c>
      <c r="R4" s="17">
        <v>2</v>
      </c>
      <c r="S4" s="17"/>
      <c r="T4" s="17"/>
      <c r="U4" s="17"/>
      <c r="V4" s="17"/>
      <c r="W4" s="17"/>
      <c r="X4" s="17">
        <f>SUM(F4:W4)</f>
        <v>16</v>
      </c>
      <c r="Y4" s="17">
        <v>2770</v>
      </c>
      <c r="Z4" s="17">
        <f>Y4-E4</f>
        <v>220</v>
      </c>
      <c r="AA4" s="17">
        <f>X4+Z4</f>
        <v>236</v>
      </c>
      <c r="AB4" s="17"/>
    </row>
    <row r="5" spans="1:28" s="11" customFormat="1" ht="12.75">
      <c r="A5" s="10">
        <f>A4+1</f>
        <v>42</v>
      </c>
      <c r="B5" s="10" t="s">
        <v>54</v>
      </c>
      <c r="C5" s="10"/>
      <c r="D5" s="10"/>
      <c r="E5" s="10">
        <v>3800</v>
      </c>
      <c r="F5" s="10">
        <v>2</v>
      </c>
      <c r="G5" s="10">
        <v>2</v>
      </c>
      <c r="H5" s="10">
        <v>0</v>
      </c>
      <c r="I5" s="10">
        <v>50</v>
      </c>
      <c r="J5" s="10">
        <v>50</v>
      </c>
      <c r="K5" s="10">
        <v>2</v>
      </c>
      <c r="L5" s="10">
        <v>50</v>
      </c>
      <c r="M5" s="10">
        <v>50</v>
      </c>
      <c r="N5" s="10">
        <v>2</v>
      </c>
      <c r="O5" s="10">
        <v>50</v>
      </c>
      <c r="P5" s="10">
        <v>50</v>
      </c>
      <c r="Q5" s="10">
        <v>50</v>
      </c>
      <c r="R5" s="10">
        <v>50</v>
      </c>
      <c r="S5" s="10">
        <v>0</v>
      </c>
      <c r="T5" s="10">
        <v>0</v>
      </c>
      <c r="U5" s="10"/>
      <c r="V5" s="10"/>
      <c r="W5" s="10"/>
      <c r="X5" s="10">
        <f aca="true" t="shared" si="0" ref="X5:X23">SUM(F5:W5)</f>
        <v>408</v>
      </c>
      <c r="Y5" s="10">
        <v>4130</v>
      </c>
      <c r="Z5" s="10">
        <f aca="true" t="shared" si="1" ref="Z5:Z23">Y5-E5</f>
        <v>330</v>
      </c>
      <c r="AA5" s="10">
        <f aca="true" t="shared" si="2" ref="AA5:AA24">X5+Z5</f>
        <v>738</v>
      </c>
      <c r="AB5" s="10"/>
    </row>
    <row r="6" spans="1:28" s="21" customFormat="1" ht="12.75">
      <c r="A6" s="17">
        <v>42</v>
      </c>
      <c r="B6" s="17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f t="shared" si="0"/>
        <v>0</v>
      </c>
      <c r="Y6" s="17"/>
      <c r="Z6" s="17">
        <f t="shared" si="1"/>
        <v>0</v>
      </c>
      <c r="AA6" s="17">
        <f t="shared" si="2"/>
        <v>0</v>
      </c>
      <c r="AB6" s="17"/>
    </row>
    <row r="7" spans="1:28" s="6" customFormat="1" ht="12.75">
      <c r="A7" s="17">
        <f>A5+1</f>
        <v>43</v>
      </c>
      <c r="B7" s="5" t="s">
        <v>56</v>
      </c>
      <c r="C7" s="5"/>
      <c r="D7" s="5"/>
      <c r="E7" s="5">
        <v>4250</v>
      </c>
      <c r="F7" s="5">
        <v>0</v>
      </c>
      <c r="G7" s="5">
        <v>0</v>
      </c>
      <c r="H7" s="5">
        <v>20</v>
      </c>
      <c r="I7" s="5">
        <v>0</v>
      </c>
      <c r="J7" s="5">
        <v>20</v>
      </c>
      <c r="K7" s="5">
        <v>2</v>
      </c>
      <c r="L7" s="5">
        <v>0</v>
      </c>
      <c r="M7" s="5">
        <v>2</v>
      </c>
      <c r="N7" s="5">
        <v>2</v>
      </c>
      <c r="O7" s="5">
        <v>2</v>
      </c>
      <c r="P7" s="5">
        <v>2</v>
      </c>
      <c r="Q7" s="5">
        <v>0</v>
      </c>
      <c r="R7" s="5">
        <v>50</v>
      </c>
      <c r="S7" s="5">
        <v>50</v>
      </c>
      <c r="T7" s="5">
        <v>50</v>
      </c>
      <c r="U7" s="5"/>
      <c r="V7" s="5"/>
      <c r="W7" s="5"/>
      <c r="X7" s="17">
        <f t="shared" si="0"/>
        <v>200</v>
      </c>
      <c r="Y7" s="5">
        <v>4700</v>
      </c>
      <c r="Z7" s="17">
        <f t="shared" si="1"/>
        <v>450</v>
      </c>
      <c r="AA7" s="17">
        <f t="shared" si="2"/>
        <v>650</v>
      </c>
      <c r="AB7" s="5"/>
    </row>
    <row r="8" spans="1:28" s="6" customFormat="1" ht="12.75">
      <c r="A8" s="17">
        <f>A7+1</f>
        <v>44</v>
      </c>
      <c r="B8" s="5" t="s">
        <v>57</v>
      </c>
      <c r="C8" s="5"/>
      <c r="D8" s="5"/>
      <c r="E8" s="5">
        <v>2750</v>
      </c>
      <c r="F8" s="5">
        <v>0</v>
      </c>
      <c r="G8" s="5">
        <v>0</v>
      </c>
      <c r="H8" s="5">
        <v>0</v>
      </c>
      <c r="I8" s="5">
        <v>2</v>
      </c>
      <c r="J8" s="5">
        <v>0</v>
      </c>
      <c r="K8" s="5">
        <v>2</v>
      </c>
      <c r="L8" s="5">
        <v>0</v>
      </c>
      <c r="M8" s="5">
        <v>2</v>
      </c>
      <c r="N8" s="5">
        <v>0</v>
      </c>
      <c r="O8" s="5">
        <v>0</v>
      </c>
      <c r="P8" s="5">
        <v>2</v>
      </c>
      <c r="Q8" s="5">
        <v>0</v>
      </c>
      <c r="R8" s="5">
        <v>0</v>
      </c>
      <c r="S8" s="5">
        <v>0</v>
      </c>
      <c r="T8" s="5">
        <v>0</v>
      </c>
      <c r="U8" s="5"/>
      <c r="V8" s="5"/>
      <c r="W8" s="5"/>
      <c r="X8" s="17">
        <f t="shared" si="0"/>
        <v>8</v>
      </c>
      <c r="Y8" s="5">
        <v>2943</v>
      </c>
      <c r="Z8" s="17">
        <f t="shared" si="1"/>
        <v>193</v>
      </c>
      <c r="AA8" s="17">
        <f t="shared" si="2"/>
        <v>201</v>
      </c>
      <c r="AB8" s="5"/>
    </row>
    <row r="9" spans="1:28" s="6" customFormat="1" ht="12.75">
      <c r="A9" s="17">
        <f>A8+1</f>
        <v>45</v>
      </c>
      <c r="B9" s="5" t="s">
        <v>58</v>
      </c>
      <c r="C9" s="5"/>
      <c r="D9" s="5"/>
      <c r="E9" s="5">
        <v>3050</v>
      </c>
      <c r="F9" s="5">
        <v>20</v>
      </c>
      <c r="G9" s="5">
        <v>2</v>
      </c>
      <c r="H9" s="5">
        <v>2</v>
      </c>
      <c r="I9" s="5">
        <v>50</v>
      </c>
      <c r="J9" s="5">
        <v>50</v>
      </c>
      <c r="K9" s="5">
        <v>2</v>
      </c>
      <c r="L9" s="5">
        <v>50</v>
      </c>
      <c r="M9" s="5">
        <v>2</v>
      </c>
      <c r="N9" s="5">
        <v>20</v>
      </c>
      <c r="O9" s="5">
        <v>50</v>
      </c>
      <c r="P9" s="5">
        <v>50</v>
      </c>
      <c r="Q9" s="5">
        <v>0</v>
      </c>
      <c r="R9" s="5">
        <v>2</v>
      </c>
      <c r="S9" s="5">
        <v>2</v>
      </c>
      <c r="T9" s="5">
        <v>2</v>
      </c>
      <c r="U9" s="5"/>
      <c r="V9" s="5"/>
      <c r="W9" s="5"/>
      <c r="X9" s="17">
        <f t="shared" si="0"/>
        <v>304</v>
      </c>
      <c r="Y9" s="5">
        <v>3282</v>
      </c>
      <c r="Z9" s="17">
        <f t="shared" si="1"/>
        <v>232</v>
      </c>
      <c r="AA9" s="17">
        <f t="shared" si="2"/>
        <v>536</v>
      </c>
      <c r="AB9" s="5"/>
    </row>
    <row r="10" spans="1:28" s="6" customFormat="1" ht="12.75">
      <c r="A10" s="17">
        <f>A9+1</f>
        <v>46</v>
      </c>
      <c r="B10" s="5" t="s">
        <v>59</v>
      </c>
      <c r="C10" s="5"/>
      <c r="D10" s="5"/>
      <c r="E10" s="5">
        <v>7950</v>
      </c>
      <c r="F10" s="5">
        <v>0</v>
      </c>
      <c r="G10" s="5">
        <v>0</v>
      </c>
      <c r="H10" s="5">
        <v>2</v>
      </c>
      <c r="I10" s="5">
        <v>0</v>
      </c>
      <c r="J10" s="5">
        <v>2</v>
      </c>
      <c r="K10" s="5">
        <v>2</v>
      </c>
      <c r="L10" s="5">
        <v>0</v>
      </c>
      <c r="M10" s="5">
        <v>2</v>
      </c>
      <c r="N10" s="5">
        <v>2</v>
      </c>
      <c r="O10" s="5">
        <v>2</v>
      </c>
      <c r="P10" s="5">
        <v>2</v>
      </c>
      <c r="Q10" s="5">
        <v>0</v>
      </c>
      <c r="R10" s="5">
        <v>2</v>
      </c>
      <c r="S10" s="5">
        <v>0</v>
      </c>
      <c r="T10" s="5">
        <v>0</v>
      </c>
      <c r="U10" s="5"/>
      <c r="V10" s="5"/>
      <c r="W10" s="5"/>
      <c r="X10" s="17">
        <f t="shared" si="0"/>
        <v>16</v>
      </c>
      <c r="Y10" s="5">
        <v>8137</v>
      </c>
      <c r="Z10" s="17">
        <f t="shared" si="1"/>
        <v>187</v>
      </c>
      <c r="AA10" s="17">
        <f t="shared" si="2"/>
        <v>203</v>
      </c>
      <c r="AB10" s="5"/>
    </row>
    <row r="11" spans="1:28" s="6" customFormat="1" ht="12.75">
      <c r="A11" s="17">
        <f>A10+1</f>
        <v>47</v>
      </c>
      <c r="B11" s="5" t="s">
        <v>60</v>
      </c>
      <c r="C11" s="5"/>
      <c r="D11" s="5"/>
      <c r="E11" s="5">
        <v>1950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5">
        <v>2</v>
      </c>
      <c r="L11" s="5">
        <v>0</v>
      </c>
      <c r="M11" s="5">
        <v>2</v>
      </c>
      <c r="N11" s="5">
        <v>2</v>
      </c>
      <c r="O11" s="5">
        <v>0</v>
      </c>
      <c r="P11" s="5">
        <v>20</v>
      </c>
      <c r="Q11" s="5">
        <v>0</v>
      </c>
      <c r="R11" s="5">
        <v>2</v>
      </c>
      <c r="S11" s="5">
        <v>2</v>
      </c>
      <c r="T11" s="5">
        <v>0</v>
      </c>
      <c r="U11" s="5"/>
      <c r="V11" s="5"/>
      <c r="W11" s="5"/>
      <c r="X11" s="17">
        <f t="shared" si="0"/>
        <v>32</v>
      </c>
      <c r="Y11" s="5">
        <v>2155</v>
      </c>
      <c r="Z11" s="17">
        <f t="shared" si="1"/>
        <v>205</v>
      </c>
      <c r="AA11" s="17">
        <f t="shared" si="2"/>
        <v>237</v>
      </c>
      <c r="AB11" s="5"/>
    </row>
    <row r="12" spans="1:28" s="19" customFormat="1" ht="12.75">
      <c r="A12" s="18">
        <f>A11+1</f>
        <v>48</v>
      </c>
      <c r="B12" s="18" t="s">
        <v>61</v>
      </c>
      <c r="C12" s="18" t="s">
        <v>89</v>
      </c>
      <c r="D12" s="18"/>
      <c r="E12" s="18">
        <v>2850</v>
      </c>
      <c r="F12" s="18">
        <v>2</v>
      </c>
      <c r="G12" s="18">
        <v>0</v>
      </c>
      <c r="H12" s="18">
        <v>2</v>
      </c>
      <c r="I12" s="18">
        <v>0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0</v>
      </c>
      <c r="P12" s="18">
        <v>20</v>
      </c>
      <c r="Q12" s="18">
        <v>2</v>
      </c>
      <c r="R12" s="18">
        <v>0</v>
      </c>
      <c r="S12" s="18">
        <v>2</v>
      </c>
      <c r="T12" s="18">
        <v>0</v>
      </c>
      <c r="U12" s="18"/>
      <c r="V12" s="18"/>
      <c r="W12" s="18"/>
      <c r="X12" s="18">
        <f t="shared" si="0"/>
        <v>38</v>
      </c>
      <c r="Y12" s="18">
        <v>3084</v>
      </c>
      <c r="Z12" s="18">
        <f t="shared" si="1"/>
        <v>234</v>
      </c>
      <c r="AA12" s="18">
        <f t="shared" si="2"/>
        <v>272</v>
      </c>
      <c r="AB12" s="18"/>
    </row>
    <row r="13" spans="1:28" ht="12.75" hidden="1">
      <c r="A13" s="10">
        <f aca="true" t="shared" si="3" ref="A13:A33">A12+1</f>
        <v>49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0">
        <f t="shared" si="0"/>
        <v>0</v>
      </c>
      <c r="Y13" s="2"/>
      <c r="Z13" s="10">
        <f t="shared" si="1"/>
        <v>0</v>
      </c>
      <c r="AA13" s="10">
        <f t="shared" si="2"/>
        <v>0</v>
      </c>
      <c r="AB13" s="2"/>
    </row>
    <row r="14" spans="1:28" ht="12.75" hidden="1">
      <c r="A14" s="10">
        <f t="shared" si="3"/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0">
        <f t="shared" si="0"/>
        <v>0</v>
      </c>
      <c r="Y14" s="2"/>
      <c r="Z14" s="10">
        <f t="shared" si="1"/>
        <v>0</v>
      </c>
      <c r="AA14" s="10">
        <f t="shared" si="2"/>
        <v>0</v>
      </c>
      <c r="AB14" s="2"/>
    </row>
    <row r="15" spans="1:28" ht="12.75" hidden="1">
      <c r="A15" s="10">
        <f t="shared" si="3"/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0">
        <f t="shared" si="0"/>
        <v>0</v>
      </c>
      <c r="Y15" s="2"/>
      <c r="Z15" s="10">
        <f t="shared" si="1"/>
        <v>0</v>
      </c>
      <c r="AA15" s="10">
        <f t="shared" si="2"/>
        <v>0</v>
      </c>
      <c r="AB15" s="2"/>
    </row>
    <row r="16" spans="1:28" ht="12.75" hidden="1">
      <c r="A16" s="10">
        <f t="shared" si="3"/>
        <v>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0">
        <f t="shared" si="0"/>
        <v>0</v>
      </c>
      <c r="Y16" s="2"/>
      <c r="Z16" s="10">
        <f t="shared" si="1"/>
        <v>0</v>
      </c>
      <c r="AA16" s="10">
        <f t="shared" si="2"/>
        <v>0</v>
      </c>
      <c r="AB16" s="2"/>
    </row>
    <row r="17" spans="1:28" ht="12.75" hidden="1">
      <c r="A17" s="10">
        <f t="shared" si="3"/>
        <v>53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0">
        <f t="shared" si="0"/>
        <v>0</v>
      </c>
      <c r="Y17" s="2"/>
      <c r="Z17" s="10">
        <f t="shared" si="1"/>
        <v>0</v>
      </c>
      <c r="AA17" s="10">
        <f t="shared" si="2"/>
        <v>0</v>
      </c>
      <c r="AB17" s="2"/>
    </row>
    <row r="18" spans="1:28" ht="12.75" hidden="1">
      <c r="A18" s="10">
        <f t="shared" si="3"/>
        <v>54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0">
        <f t="shared" si="0"/>
        <v>0</v>
      </c>
      <c r="Y18" s="2"/>
      <c r="Z18" s="10">
        <f t="shared" si="1"/>
        <v>0</v>
      </c>
      <c r="AA18" s="10">
        <f t="shared" si="2"/>
        <v>0</v>
      </c>
      <c r="AB18" s="2"/>
    </row>
    <row r="19" spans="1:28" ht="12.75" hidden="1">
      <c r="A19" s="10">
        <f t="shared" si="3"/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0">
        <f t="shared" si="0"/>
        <v>0</v>
      </c>
      <c r="Y19" s="2"/>
      <c r="Z19" s="10">
        <f t="shared" si="1"/>
        <v>0</v>
      </c>
      <c r="AA19" s="10">
        <f t="shared" si="2"/>
        <v>0</v>
      </c>
      <c r="AB19" s="2"/>
    </row>
    <row r="20" spans="1:28" ht="5.25" hidden="1">
      <c r="A20" s="10">
        <f t="shared" si="3"/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0">
        <f t="shared" si="0"/>
        <v>0</v>
      </c>
      <c r="Y20" s="2"/>
      <c r="Z20" s="10">
        <f t="shared" si="1"/>
        <v>0</v>
      </c>
      <c r="AA20" s="10">
        <f t="shared" si="2"/>
        <v>0</v>
      </c>
      <c r="AB20" s="2"/>
    </row>
    <row r="21" spans="1:28" ht="12.75">
      <c r="A21" s="10">
        <f t="shared" si="3"/>
        <v>57</v>
      </c>
      <c r="B21" s="2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0">
        <f t="shared" si="0"/>
        <v>0</v>
      </c>
      <c r="Y21" s="2"/>
      <c r="Z21" s="10">
        <f t="shared" si="1"/>
        <v>0</v>
      </c>
      <c r="AA21" s="10">
        <f t="shared" si="2"/>
        <v>0</v>
      </c>
      <c r="AB21" s="2"/>
    </row>
    <row r="22" spans="1:28" s="6" customFormat="1" ht="12.75">
      <c r="A22" s="17">
        <f t="shared" si="3"/>
        <v>58</v>
      </c>
      <c r="B22" s="5" t="s">
        <v>64</v>
      </c>
      <c r="C22" s="5"/>
      <c r="D22" s="5"/>
      <c r="E22" s="5">
        <v>5550</v>
      </c>
      <c r="F22" s="5">
        <v>0</v>
      </c>
      <c r="G22" s="5">
        <v>0</v>
      </c>
      <c r="H22" s="5">
        <v>0</v>
      </c>
      <c r="I22" s="5">
        <v>0</v>
      </c>
      <c r="J22" s="5">
        <v>2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2</v>
      </c>
      <c r="T22" s="5">
        <v>0</v>
      </c>
      <c r="U22" s="5"/>
      <c r="V22" s="5"/>
      <c r="W22" s="5"/>
      <c r="X22" s="17">
        <f t="shared" si="0"/>
        <v>8</v>
      </c>
      <c r="Y22" s="5">
        <v>5747</v>
      </c>
      <c r="Z22" s="17">
        <f t="shared" si="1"/>
        <v>197</v>
      </c>
      <c r="AA22" s="17">
        <f t="shared" si="2"/>
        <v>205</v>
      </c>
      <c r="AB22" s="5"/>
    </row>
    <row r="23" spans="1:28" s="6" customFormat="1" ht="12.75">
      <c r="A23" s="17">
        <f t="shared" si="3"/>
        <v>59</v>
      </c>
      <c r="B23" s="5" t="s">
        <v>63</v>
      </c>
      <c r="C23" s="5"/>
      <c r="D23" s="5"/>
      <c r="E23" s="5">
        <v>4550</v>
      </c>
      <c r="F23" s="5">
        <v>0</v>
      </c>
      <c r="G23" s="5">
        <v>2</v>
      </c>
      <c r="H23" s="5">
        <v>0</v>
      </c>
      <c r="I23" s="5">
        <v>2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2</v>
      </c>
      <c r="T23" s="5">
        <v>0</v>
      </c>
      <c r="U23" s="5"/>
      <c r="V23" s="5"/>
      <c r="W23" s="5"/>
      <c r="X23" s="17">
        <f t="shared" si="0"/>
        <v>10</v>
      </c>
      <c r="Y23" s="5">
        <v>4744</v>
      </c>
      <c r="Z23" s="17">
        <f t="shared" si="1"/>
        <v>194</v>
      </c>
      <c r="AA23" s="17">
        <f t="shared" si="2"/>
        <v>204</v>
      </c>
      <c r="AB23" s="5"/>
    </row>
    <row r="24" spans="1:28" ht="12.75">
      <c r="A24" s="10">
        <f t="shared" si="3"/>
        <v>60</v>
      </c>
      <c r="B24" s="2" t="s">
        <v>65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aca="true" t="shared" si="4" ref="X24:X31">SUM(F24:W24)</f>
        <v>0</v>
      </c>
      <c r="Y24" s="2"/>
      <c r="Z24" s="2"/>
      <c r="AA24" s="10">
        <f t="shared" si="2"/>
        <v>0</v>
      </c>
      <c r="AB24" s="2"/>
    </row>
    <row r="25" spans="1:28" ht="12.75">
      <c r="A25" s="10">
        <f t="shared" si="3"/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4"/>
        <v>0</v>
      </c>
      <c r="Y25" s="2"/>
      <c r="Z25" s="2"/>
      <c r="AA25" s="2">
        <f>X25+Z25</f>
        <v>0</v>
      </c>
      <c r="AB25" s="2"/>
    </row>
    <row r="26" spans="1:28" ht="12.75">
      <c r="A26" s="10">
        <f t="shared" si="3"/>
        <v>62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4"/>
        <v>0</v>
      </c>
      <c r="Y26" s="2"/>
      <c r="Z26" s="2"/>
      <c r="AA26" s="2"/>
      <c r="AB26" s="2"/>
    </row>
    <row r="27" spans="1:28" ht="12.75">
      <c r="A27" s="10">
        <f t="shared" si="3"/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4"/>
        <v>0</v>
      </c>
      <c r="Y27" s="2"/>
      <c r="Z27" s="2">
        <f>Y27-E27</f>
        <v>0</v>
      </c>
      <c r="AA27" s="2">
        <f>X27+Z27</f>
        <v>0</v>
      </c>
      <c r="AB27" s="2"/>
    </row>
    <row r="28" spans="1:28" ht="12.75">
      <c r="A28" s="10">
        <f t="shared" si="3"/>
        <v>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4"/>
        <v>0</v>
      </c>
      <c r="Y28" s="2"/>
      <c r="Z28" s="2"/>
      <c r="AA28" s="2"/>
      <c r="AB28" s="2"/>
    </row>
    <row r="29" spans="1:28" ht="12.75">
      <c r="A29" s="10">
        <f t="shared" si="3"/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4"/>
        <v>0</v>
      </c>
      <c r="Y29" s="2"/>
      <c r="Z29" s="2">
        <f>Y29-E29</f>
        <v>0</v>
      </c>
      <c r="AA29" s="2">
        <f>X29+Z29</f>
        <v>0</v>
      </c>
      <c r="AB29" s="2"/>
    </row>
    <row r="30" spans="1:28" ht="12.75">
      <c r="A30" s="10">
        <f t="shared" si="3"/>
        <v>66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4"/>
        <v>0</v>
      </c>
      <c r="Y30" s="2"/>
      <c r="Z30" s="2"/>
      <c r="AA30" s="2"/>
      <c r="AB30" s="2"/>
    </row>
    <row r="31" spans="1:28" ht="12.75">
      <c r="A31" s="10">
        <f t="shared" si="3"/>
        <v>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4"/>
        <v>0</v>
      </c>
      <c r="Y31" s="2"/>
      <c r="Z31" s="2">
        <f>Y31-E31</f>
        <v>0</v>
      </c>
      <c r="AA31" s="2">
        <f>X31+Z31</f>
        <v>0</v>
      </c>
      <c r="AB31" s="2"/>
    </row>
    <row r="32" spans="1:28" ht="12.75">
      <c r="A32" s="10">
        <f t="shared" si="3"/>
        <v>68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10">
        <f t="shared" si="3"/>
        <v>69</v>
      </c>
      <c r="B33" s="2"/>
      <c r="C33" s="2"/>
      <c r="D33" s="2" t="s">
        <v>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>SUM(F33:W33)</f>
        <v>0</v>
      </c>
      <c r="Y33" s="2"/>
      <c r="Z33" s="2">
        <f>Y33-E33</f>
        <v>0</v>
      </c>
      <c r="AA33" s="2">
        <f>X33+Z33</f>
        <v>0</v>
      </c>
      <c r="AB33" s="2"/>
    </row>
  </sheetData>
  <printOptions/>
  <pageMargins left="0.2" right="0.2" top="1" bottom="1" header="0.5" footer="0.5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Z4" sqref="Z4:Z23"/>
    </sheetView>
  </sheetViews>
  <sheetFormatPr defaultColWidth="9.140625" defaultRowHeight="12.75"/>
  <cols>
    <col min="1" max="1" width="3.28125" style="0" customWidth="1"/>
    <col min="2" max="2" width="29.421875" style="0" customWidth="1"/>
    <col min="3" max="3" width="7.140625" style="0" customWidth="1"/>
    <col min="4" max="4" width="7.57421875" style="0" customWidth="1"/>
    <col min="5" max="22" width="3.00390625" style="0" customWidth="1"/>
    <col min="23" max="23" width="4.7109375" style="0" customWidth="1"/>
    <col min="24" max="24" width="9.28125" style="0" customWidth="1"/>
    <col min="26" max="26" width="11.57421875" style="0" customWidth="1"/>
  </cols>
  <sheetData>
    <row r="1" ht="20.25">
      <c r="D1" s="1" t="s">
        <v>10</v>
      </c>
    </row>
    <row r="2" spans="1:27" s="14" customFormat="1" ht="51">
      <c r="A2" s="13" t="s">
        <v>8</v>
      </c>
      <c r="B2" s="13" t="s">
        <v>0</v>
      </c>
      <c r="C2" s="13" t="s">
        <v>1</v>
      </c>
      <c r="D2" s="13" t="s">
        <v>2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 t="s">
        <v>3</v>
      </c>
      <c r="X2" s="13" t="s">
        <v>4</v>
      </c>
      <c r="Y2" s="13" t="s">
        <v>5</v>
      </c>
      <c r="Z2" s="13" t="s">
        <v>6</v>
      </c>
      <c r="AA2" s="13" t="s">
        <v>7</v>
      </c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1" customFormat="1" ht="12.75">
      <c r="A4" s="17">
        <v>41</v>
      </c>
      <c r="B4" s="17" t="s">
        <v>53</v>
      </c>
      <c r="C4" s="17"/>
      <c r="D4" s="17">
        <v>8950</v>
      </c>
      <c r="E4" s="17">
        <v>0</v>
      </c>
      <c r="F4" s="17">
        <v>0</v>
      </c>
      <c r="G4" s="17">
        <v>0</v>
      </c>
      <c r="H4" s="17">
        <v>0</v>
      </c>
      <c r="I4" s="17">
        <v>2</v>
      </c>
      <c r="J4" s="17">
        <v>0</v>
      </c>
      <c r="K4" s="17">
        <v>2</v>
      </c>
      <c r="L4" s="17">
        <v>2</v>
      </c>
      <c r="M4" s="17">
        <v>0</v>
      </c>
      <c r="N4" s="17">
        <v>0</v>
      </c>
      <c r="O4" s="17">
        <v>20</v>
      </c>
      <c r="P4" s="17">
        <v>2</v>
      </c>
      <c r="Q4" s="17">
        <v>0</v>
      </c>
      <c r="R4" s="17">
        <v>0</v>
      </c>
      <c r="S4" s="17">
        <v>0</v>
      </c>
      <c r="T4" s="17"/>
      <c r="U4" s="17"/>
      <c r="V4" s="17"/>
      <c r="W4" s="17">
        <f>SUM(E4:V4)</f>
        <v>28</v>
      </c>
      <c r="X4" s="17">
        <v>9164</v>
      </c>
      <c r="Y4" s="17">
        <f>X4-D4</f>
        <v>214</v>
      </c>
      <c r="Z4" s="17">
        <f>W4+Y4</f>
        <v>242</v>
      </c>
      <c r="AA4" s="17"/>
    </row>
    <row r="5" spans="1:27" s="21" customFormat="1" ht="12.75">
      <c r="A5" s="17">
        <v>42</v>
      </c>
      <c r="B5" s="17" t="s">
        <v>54</v>
      </c>
      <c r="C5" s="17"/>
      <c r="D5" s="17">
        <v>14670</v>
      </c>
      <c r="E5" s="17">
        <v>0</v>
      </c>
      <c r="F5" s="17">
        <v>2</v>
      </c>
      <c r="G5" s="17">
        <v>0</v>
      </c>
      <c r="H5" s="17">
        <v>2</v>
      </c>
      <c r="I5" s="17">
        <v>2</v>
      </c>
      <c r="J5" s="17">
        <v>2</v>
      </c>
      <c r="K5" s="17">
        <v>0</v>
      </c>
      <c r="L5" s="17">
        <v>50</v>
      </c>
      <c r="M5" s="17">
        <v>20</v>
      </c>
      <c r="N5" s="17">
        <v>0</v>
      </c>
      <c r="O5" s="17">
        <v>20</v>
      </c>
      <c r="P5" s="17">
        <v>2</v>
      </c>
      <c r="Q5" s="17">
        <v>0</v>
      </c>
      <c r="R5" s="17">
        <v>0</v>
      </c>
      <c r="S5" s="17">
        <v>0</v>
      </c>
      <c r="T5" s="17"/>
      <c r="U5" s="17"/>
      <c r="V5" s="17"/>
      <c r="W5" s="17">
        <f aca="true" t="shared" si="0" ref="W5:W23">SUM(E5:V5)</f>
        <v>100</v>
      </c>
      <c r="X5" s="17">
        <v>14923</v>
      </c>
      <c r="Y5" s="17">
        <f aca="true" t="shared" si="1" ref="Y5:Y23">X5-D5</f>
        <v>253</v>
      </c>
      <c r="Z5" s="17">
        <f aca="true" t="shared" si="2" ref="Z5:Z23">W5+Y5</f>
        <v>353</v>
      </c>
      <c r="AA5" s="17"/>
    </row>
    <row r="6" spans="1:27" s="11" customFormat="1" ht="12.75">
      <c r="A6" s="10">
        <v>42</v>
      </c>
      <c r="B6" s="10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>
        <f t="shared" si="0"/>
        <v>0</v>
      </c>
      <c r="X6" s="10"/>
      <c r="Y6" s="10">
        <f t="shared" si="1"/>
        <v>0</v>
      </c>
      <c r="Z6" s="10">
        <f t="shared" si="2"/>
        <v>0</v>
      </c>
      <c r="AA6" s="10"/>
    </row>
    <row r="7" spans="1:27" s="6" customFormat="1" ht="12.75">
      <c r="A7" s="17">
        <v>43</v>
      </c>
      <c r="B7" s="5" t="s">
        <v>56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7">
        <f t="shared" si="0"/>
        <v>0</v>
      </c>
      <c r="X7" s="5"/>
      <c r="Y7" s="17">
        <f t="shared" si="1"/>
        <v>0</v>
      </c>
      <c r="Z7" s="17">
        <f t="shared" si="2"/>
        <v>0</v>
      </c>
      <c r="AA7" s="5"/>
    </row>
    <row r="8" spans="1:27" s="6" customFormat="1" ht="12.75">
      <c r="A8" s="17">
        <v>44</v>
      </c>
      <c r="B8" s="5" t="s">
        <v>57</v>
      </c>
      <c r="C8" s="5"/>
      <c r="D8" s="5">
        <v>10450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2</v>
      </c>
      <c r="P8" s="5">
        <v>0</v>
      </c>
      <c r="Q8" s="5">
        <v>0</v>
      </c>
      <c r="R8" s="5">
        <v>0</v>
      </c>
      <c r="S8" s="5">
        <v>0</v>
      </c>
      <c r="T8" s="5"/>
      <c r="U8" s="5"/>
      <c r="V8" s="5"/>
      <c r="W8" s="17">
        <f t="shared" si="0"/>
        <v>4</v>
      </c>
      <c r="X8" s="5">
        <v>10649</v>
      </c>
      <c r="Y8" s="17">
        <f t="shared" si="1"/>
        <v>199</v>
      </c>
      <c r="Z8" s="17">
        <f t="shared" si="2"/>
        <v>203</v>
      </c>
      <c r="AA8" s="5"/>
    </row>
    <row r="9" spans="1:27" s="6" customFormat="1" ht="12.75">
      <c r="A9" s="17">
        <v>45</v>
      </c>
      <c r="B9" s="5" t="s">
        <v>58</v>
      </c>
      <c r="C9" s="5"/>
      <c r="D9" s="5">
        <v>10050</v>
      </c>
      <c r="E9" s="5">
        <v>0</v>
      </c>
      <c r="F9" s="5">
        <v>0</v>
      </c>
      <c r="G9" s="5">
        <v>2</v>
      </c>
      <c r="H9" s="5">
        <v>2</v>
      </c>
      <c r="I9" s="5">
        <v>50</v>
      </c>
      <c r="J9" s="5">
        <v>2</v>
      </c>
      <c r="K9" s="5">
        <v>2</v>
      </c>
      <c r="L9" s="5">
        <v>2</v>
      </c>
      <c r="M9" s="5">
        <v>50</v>
      </c>
      <c r="N9" s="5">
        <v>50</v>
      </c>
      <c r="O9" s="5">
        <v>50</v>
      </c>
      <c r="P9" s="5">
        <v>2</v>
      </c>
      <c r="Q9" s="5">
        <v>2</v>
      </c>
      <c r="R9" s="5">
        <v>2</v>
      </c>
      <c r="S9" s="5">
        <v>0</v>
      </c>
      <c r="T9" s="5"/>
      <c r="U9" s="5"/>
      <c r="V9" s="5"/>
      <c r="W9" s="17">
        <f t="shared" si="0"/>
        <v>216</v>
      </c>
      <c r="X9" s="5">
        <v>10347</v>
      </c>
      <c r="Y9" s="17">
        <f t="shared" si="1"/>
        <v>297</v>
      </c>
      <c r="Z9" s="17">
        <f t="shared" si="2"/>
        <v>513</v>
      </c>
      <c r="AA9" s="5"/>
    </row>
    <row r="10" spans="1:27" s="6" customFormat="1" ht="12.75">
      <c r="A10" s="17">
        <v>46</v>
      </c>
      <c r="B10" s="5" t="s">
        <v>59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7">
        <f t="shared" si="0"/>
        <v>0</v>
      </c>
      <c r="X10" s="5"/>
      <c r="Y10" s="17">
        <f t="shared" si="1"/>
        <v>0</v>
      </c>
      <c r="Z10" s="17">
        <f t="shared" si="2"/>
        <v>0</v>
      </c>
      <c r="AA10" s="5"/>
    </row>
    <row r="11" spans="1:27" s="6" customFormat="1" ht="12.75">
      <c r="A11" s="17">
        <v>47</v>
      </c>
      <c r="B11" s="5" t="s">
        <v>60</v>
      </c>
      <c r="C11" s="5"/>
      <c r="D11" s="5">
        <v>13700</v>
      </c>
      <c r="E11" s="5">
        <v>0</v>
      </c>
      <c r="F11" s="5">
        <v>0</v>
      </c>
      <c r="G11" s="5">
        <v>2</v>
      </c>
      <c r="H11" s="5">
        <v>0</v>
      </c>
      <c r="I11" s="5">
        <v>2</v>
      </c>
      <c r="J11" s="5">
        <v>2</v>
      </c>
      <c r="K11" s="5">
        <v>0</v>
      </c>
      <c r="L11" s="5">
        <v>2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2</v>
      </c>
      <c r="S11" s="5">
        <v>0</v>
      </c>
      <c r="T11" s="5"/>
      <c r="U11" s="5"/>
      <c r="V11" s="5"/>
      <c r="W11" s="17">
        <f t="shared" si="0"/>
        <v>12</v>
      </c>
      <c r="X11" s="5">
        <v>13891</v>
      </c>
      <c r="Y11" s="17">
        <f t="shared" si="1"/>
        <v>191</v>
      </c>
      <c r="Z11" s="17">
        <f t="shared" si="2"/>
        <v>203</v>
      </c>
      <c r="AA11" s="5"/>
    </row>
    <row r="12" spans="1:27" s="19" customFormat="1" ht="12.75">
      <c r="A12" s="18">
        <v>48</v>
      </c>
      <c r="B12" s="18" t="s">
        <v>61</v>
      </c>
      <c r="C12" s="18" t="s">
        <v>89</v>
      </c>
      <c r="D12" s="18">
        <v>11680</v>
      </c>
      <c r="E12" s="18">
        <v>0</v>
      </c>
      <c r="F12" s="18">
        <v>0</v>
      </c>
      <c r="G12" s="18">
        <v>2</v>
      </c>
      <c r="H12" s="18">
        <v>2</v>
      </c>
      <c r="I12" s="18">
        <v>2</v>
      </c>
      <c r="J12" s="18">
        <v>0</v>
      </c>
      <c r="K12" s="18">
        <v>2</v>
      </c>
      <c r="L12" s="18">
        <v>2</v>
      </c>
      <c r="M12" s="18">
        <v>2</v>
      </c>
      <c r="N12" s="18">
        <v>0</v>
      </c>
      <c r="O12" s="18">
        <v>50</v>
      </c>
      <c r="P12" s="18">
        <v>50</v>
      </c>
      <c r="Q12" s="18">
        <v>50</v>
      </c>
      <c r="R12" s="18">
        <v>2</v>
      </c>
      <c r="S12" s="18">
        <v>0</v>
      </c>
      <c r="T12" s="18"/>
      <c r="U12" s="18"/>
      <c r="V12" s="18"/>
      <c r="W12" s="18">
        <f t="shared" si="0"/>
        <v>164</v>
      </c>
      <c r="X12" s="18">
        <v>11919</v>
      </c>
      <c r="Y12" s="18">
        <f t="shared" si="1"/>
        <v>239</v>
      </c>
      <c r="Z12" s="18">
        <f t="shared" si="2"/>
        <v>403</v>
      </c>
      <c r="AA12" s="18"/>
    </row>
    <row r="13" spans="1:27" ht="12.75" hidden="1">
      <c r="A13" s="10">
        <v>49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 t="shared" si="0"/>
        <v>0</v>
      </c>
      <c r="X13" s="2"/>
      <c r="Y13" s="10">
        <f t="shared" si="1"/>
        <v>0</v>
      </c>
      <c r="Z13" s="10">
        <f t="shared" si="2"/>
        <v>0</v>
      </c>
      <c r="AA13" s="2"/>
    </row>
    <row r="14" spans="1:27" ht="12.75" hidden="1">
      <c r="A14" s="10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 t="shared" si="0"/>
        <v>0</v>
      </c>
      <c r="X14" s="2"/>
      <c r="Y14" s="10">
        <f t="shared" si="1"/>
        <v>0</v>
      </c>
      <c r="Z14" s="10">
        <f t="shared" si="2"/>
        <v>0</v>
      </c>
      <c r="AA14" s="2"/>
    </row>
    <row r="15" spans="1:27" ht="12.75" hidden="1">
      <c r="A15" s="10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0"/>
        <v>0</v>
      </c>
      <c r="X15" s="2"/>
      <c r="Y15" s="10">
        <f t="shared" si="1"/>
        <v>0</v>
      </c>
      <c r="Z15" s="10">
        <f t="shared" si="2"/>
        <v>0</v>
      </c>
      <c r="AA15" s="2"/>
    </row>
    <row r="16" spans="1:27" ht="12.75" hidden="1">
      <c r="A16" s="10">
        <v>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0"/>
        <v>0</v>
      </c>
      <c r="X16" s="2"/>
      <c r="Y16" s="10">
        <f t="shared" si="1"/>
        <v>0</v>
      </c>
      <c r="Z16" s="10">
        <f t="shared" si="2"/>
        <v>0</v>
      </c>
      <c r="AA16" s="2"/>
    </row>
    <row r="17" spans="1:27" ht="12.75" hidden="1">
      <c r="A17" s="10">
        <v>53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0"/>
        <v>0</v>
      </c>
      <c r="X17" s="2"/>
      <c r="Y17" s="10">
        <f t="shared" si="1"/>
        <v>0</v>
      </c>
      <c r="Z17" s="10">
        <f t="shared" si="2"/>
        <v>0</v>
      </c>
      <c r="AA17" s="2"/>
    </row>
    <row r="18" spans="1:27" ht="12.75" hidden="1">
      <c r="A18" s="10">
        <v>54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0"/>
        <v>0</v>
      </c>
      <c r="X18" s="2"/>
      <c r="Y18" s="10">
        <f t="shared" si="1"/>
        <v>0</v>
      </c>
      <c r="Z18" s="10">
        <f t="shared" si="2"/>
        <v>0</v>
      </c>
      <c r="AA18" s="2"/>
    </row>
    <row r="19" spans="1:27" ht="12.75" hidden="1">
      <c r="A19" s="10"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0">
        <f t="shared" si="0"/>
        <v>0</v>
      </c>
      <c r="X19" s="2"/>
      <c r="Y19" s="10">
        <f t="shared" si="1"/>
        <v>0</v>
      </c>
      <c r="Z19" s="10">
        <f t="shared" si="2"/>
        <v>0</v>
      </c>
      <c r="AA19" s="2"/>
    </row>
    <row r="20" spans="1:27" ht="12.75" hidden="1">
      <c r="A20" s="10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0">
        <f t="shared" si="0"/>
        <v>0</v>
      </c>
      <c r="X20" s="2"/>
      <c r="Y20" s="10">
        <f t="shared" si="1"/>
        <v>0</v>
      </c>
      <c r="Z20" s="10">
        <f t="shared" si="2"/>
        <v>0</v>
      </c>
      <c r="AA20" s="2"/>
    </row>
    <row r="21" spans="1:27" ht="12.75">
      <c r="A21" s="10">
        <v>57</v>
      </c>
      <c r="B21" s="2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">
        <f t="shared" si="0"/>
        <v>0</v>
      </c>
      <c r="X21" s="2"/>
      <c r="Y21" s="10">
        <f t="shared" si="1"/>
        <v>0</v>
      </c>
      <c r="Z21" s="10">
        <f t="shared" si="2"/>
        <v>0</v>
      </c>
      <c r="AA21" s="2"/>
    </row>
    <row r="22" spans="1:27" s="6" customFormat="1" ht="12.75">
      <c r="A22" s="17">
        <v>58</v>
      </c>
      <c r="B22" s="5" t="s">
        <v>64</v>
      </c>
      <c r="C22" s="5"/>
      <c r="D22" s="5">
        <v>14350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2</v>
      </c>
      <c r="R22" s="5">
        <v>2</v>
      </c>
      <c r="S22" s="5">
        <v>0</v>
      </c>
      <c r="T22" s="5"/>
      <c r="U22" s="5"/>
      <c r="V22" s="5"/>
      <c r="W22" s="17">
        <f t="shared" si="0"/>
        <v>8</v>
      </c>
      <c r="X22" s="5">
        <v>14526</v>
      </c>
      <c r="Y22" s="17">
        <f t="shared" si="1"/>
        <v>176</v>
      </c>
      <c r="Z22" s="17">
        <f t="shared" si="2"/>
        <v>184</v>
      </c>
      <c r="AA22" s="5"/>
    </row>
    <row r="23" spans="1:27" s="6" customFormat="1" ht="12.75">
      <c r="A23" s="17">
        <v>59</v>
      </c>
      <c r="B23" s="5" t="s">
        <v>63</v>
      </c>
      <c r="C23" s="5"/>
      <c r="D23" s="5">
        <v>12000</v>
      </c>
      <c r="E23" s="5">
        <v>0</v>
      </c>
      <c r="F23" s="5">
        <v>2</v>
      </c>
      <c r="G23" s="5">
        <v>0</v>
      </c>
      <c r="H23" s="5">
        <v>0</v>
      </c>
      <c r="I23" s="5">
        <v>2</v>
      </c>
      <c r="J23" s="5">
        <v>0</v>
      </c>
      <c r="K23" s="5">
        <v>2</v>
      </c>
      <c r="L23" s="5">
        <v>2</v>
      </c>
      <c r="M23" s="5">
        <v>0</v>
      </c>
      <c r="N23" s="5">
        <v>0</v>
      </c>
      <c r="O23" s="5">
        <v>20</v>
      </c>
      <c r="P23" s="5">
        <v>2</v>
      </c>
      <c r="Q23" s="5">
        <v>0</v>
      </c>
      <c r="R23" s="5">
        <v>0</v>
      </c>
      <c r="S23" s="5">
        <v>0</v>
      </c>
      <c r="T23" s="5"/>
      <c r="U23" s="5"/>
      <c r="V23" s="5"/>
      <c r="W23" s="17">
        <f t="shared" si="0"/>
        <v>30</v>
      </c>
      <c r="X23" s="5">
        <v>12197</v>
      </c>
      <c r="Y23" s="17">
        <f t="shared" si="1"/>
        <v>197</v>
      </c>
      <c r="Z23" s="17">
        <f t="shared" si="2"/>
        <v>227</v>
      </c>
      <c r="AA23" s="5"/>
    </row>
    <row r="24" spans="1:27" ht="12.75">
      <c r="A24" s="10">
        <v>60</v>
      </c>
      <c r="B24" s="2" t="s">
        <v>65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f aca="true" t="shared" si="3" ref="W24:W34">SUM(E24:V24)</f>
        <v>0</v>
      </c>
      <c r="X24" s="2"/>
      <c r="Y24" s="2"/>
      <c r="Z24" s="2"/>
      <c r="AA24" s="2"/>
    </row>
    <row r="25" spans="1:27" ht="12.75">
      <c r="A25" s="10">
        <v>61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 t="shared" si="3"/>
        <v>0</v>
      </c>
      <c r="X25" s="2"/>
      <c r="Y25" s="2">
        <f>X25-D25</f>
        <v>0</v>
      </c>
      <c r="Z25" s="2">
        <f>W25+Y25</f>
        <v>0</v>
      </c>
      <c r="AA25" s="2"/>
    </row>
    <row r="26" spans="1:27" ht="12.75">
      <c r="A26" s="10">
        <v>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f t="shared" si="3"/>
        <v>0</v>
      </c>
      <c r="X26" s="2"/>
      <c r="Y26" s="2"/>
      <c r="Z26" s="2"/>
      <c r="AA26" s="2"/>
    </row>
    <row r="27" spans="1:27" ht="12.75">
      <c r="A27" s="10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f t="shared" si="3"/>
        <v>0</v>
      </c>
      <c r="X27" s="2"/>
      <c r="Y27" s="2">
        <f>X27-D27</f>
        <v>0</v>
      </c>
      <c r="Z27" s="2">
        <f>W27+Y27</f>
        <v>0</v>
      </c>
      <c r="AA27" s="2"/>
    </row>
    <row r="28" spans="1:27" ht="12.75">
      <c r="A28" s="10">
        <v>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f t="shared" si="3"/>
        <v>0</v>
      </c>
      <c r="X28" s="2"/>
      <c r="Y28" s="2"/>
      <c r="Z28" s="2"/>
      <c r="AA28" s="2"/>
    </row>
    <row r="29" spans="1:27" ht="12.75">
      <c r="A29" s="10"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f t="shared" si="3"/>
        <v>0</v>
      </c>
      <c r="X29" s="2"/>
      <c r="Y29" s="2">
        <f>X29-D29</f>
        <v>0</v>
      </c>
      <c r="Z29" s="2">
        <f>W29+Y29</f>
        <v>0</v>
      </c>
      <c r="AA29" s="2"/>
    </row>
    <row r="30" spans="1:27" ht="12.75">
      <c r="A30" s="10">
        <v>66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f t="shared" si="3"/>
        <v>0</v>
      </c>
      <c r="X30" s="2"/>
      <c r="Y30" s="2"/>
      <c r="Z30" s="2"/>
      <c r="AA30" s="2"/>
    </row>
    <row r="31" spans="1:27" ht="12.75">
      <c r="A31" s="10">
        <v>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 t="shared" si="3"/>
        <v>0</v>
      </c>
      <c r="X31" s="2"/>
      <c r="Y31" s="2">
        <f>X31-D31</f>
        <v>0</v>
      </c>
      <c r="Z31" s="2">
        <f>W31+Y31</f>
        <v>0</v>
      </c>
      <c r="AA31" s="2"/>
    </row>
    <row r="32" spans="1:27" ht="12.75">
      <c r="A32" s="10">
        <v>68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f t="shared" si="3"/>
        <v>0</v>
      </c>
      <c r="X32" s="2"/>
      <c r="Y32" s="2"/>
      <c r="Z32" s="2"/>
      <c r="AA32" s="2"/>
    </row>
    <row r="33" spans="1:27" ht="12.75">
      <c r="A33" s="10">
        <v>69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f t="shared" si="3"/>
        <v>0</v>
      </c>
      <c r="X33" s="2"/>
      <c r="Y33" s="2">
        <f>X33-D33</f>
        <v>0</v>
      </c>
      <c r="Z33" s="2">
        <f>W33+Y33</f>
        <v>0</v>
      </c>
      <c r="AA33" s="2"/>
    </row>
    <row r="34" ht="12.75">
      <c r="W34" s="2">
        <f t="shared" si="3"/>
        <v>0</v>
      </c>
    </row>
  </sheetData>
  <printOptions/>
  <pageMargins left="0.2" right="0.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Z8" sqref="Z8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" width="15.140625" style="0" customWidth="1"/>
    <col min="4" max="4" width="10.57421875" style="0" customWidth="1"/>
    <col min="5" max="19" width="3.8515625" style="0" customWidth="1"/>
    <col min="20" max="21" width="3.8515625" style="0" hidden="1" customWidth="1"/>
    <col min="22" max="22" width="3.140625" style="0" hidden="1" customWidth="1"/>
    <col min="23" max="23" width="8.140625" style="0" customWidth="1"/>
    <col min="24" max="24" width="9.421875" style="0" customWidth="1"/>
    <col min="25" max="25" width="6.8515625" style="0" customWidth="1"/>
    <col min="26" max="26" width="8.7109375" style="0" customWidth="1"/>
  </cols>
  <sheetData>
    <row r="1" ht="20.25">
      <c r="D1" s="1" t="s">
        <v>11</v>
      </c>
    </row>
    <row r="2" spans="1:27" s="14" customFormat="1" ht="38.25">
      <c r="A2" s="13" t="s">
        <v>8</v>
      </c>
      <c r="B2" s="13" t="s">
        <v>0</v>
      </c>
      <c r="C2" s="13" t="s">
        <v>1</v>
      </c>
      <c r="D2" s="13" t="s">
        <v>2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 t="s">
        <v>3</v>
      </c>
      <c r="X2" s="13" t="s">
        <v>4</v>
      </c>
      <c r="Y2" s="13" t="s">
        <v>5</v>
      </c>
      <c r="Z2" s="13" t="s">
        <v>6</v>
      </c>
      <c r="AA2" s="13" t="s">
        <v>7</v>
      </c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1" customFormat="1" ht="12.75">
      <c r="A4" s="17">
        <v>61</v>
      </c>
      <c r="B4" s="17" t="s">
        <v>66</v>
      </c>
      <c r="C4" s="17"/>
      <c r="D4" s="17">
        <v>6750</v>
      </c>
      <c r="E4" s="17">
        <v>20</v>
      </c>
      <c r="F4" s="17">
        <v>0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>
        <v>2</v>
      </c>
      <c r="M4" s="17">
        <v>0</v>
      </c>
      <c r="N4" s="17">
        <v>0</v>
      </c>
      <c r="O4" s="17">
        <v>20</v>
      </c>
      <c r="P4" s="17">
        <v>2</v>
      </c>
      <c r="Q4" s="17">
        <v>2</v>
      </c>
      <c r="R4" s="17">
        <v>2</v>
      </c>
      <c r="S4" s="17">
        <v>0</v>
      </c>
      <c r="T4" s="17"/>
      <c r="U4" s="17"/>
      <c r="V4" s="17"/>
      <c r="W4" s="17">
        <f>SUM(E4:V4)</f>
        <v>58</v>
      </c>
      <c r="X4" s="17">
        <v>6952</v>
      </c>
      <c r="Y4" s="17">
        <f>X4-D4</f>
        <v>202</v>
      </c>
      <c r="Z4" s="17">
        <f>W4+Y4</f>
        <v>260</v>
      </c>
      <c r="AA4" s="17"/>
    </row>
    <row r="5" spans="1:27" s="21" customFormat="1" ht="12.75">
      <c r="A5" s="17">
        <f>A4+1</f>
        <v>62</v>
      </c>
      <c r="B5" s="17" t="s">
        <v>67</v>
      </c>
      <c r="C5" s="17"/>
      <c r="D5" s="17">
        <v>2000</v>
      </c>
      <c r="E5" s="17">
        <v>2</v>
      </c>
      <c r="F5" s="17">
        <v>2</v>
      </c>
      <c r="G5" s="17">
        <v>2</v>
      </c>
      <c r="H5" s="17">
        <v>0</v>
      </c>
      <c r="I5" s="17">
        <v>20</v>
      </c>
      <c r="J5" s="17">
        <v>2</v>
      </c>
      <c r="K5" s="17">
        <v>0</v>
      </c>
      <c r="L5" s="17">
        <v>20</v>
      </c>
      <c r="M5" s="17">
        <v>50</v>
      </c>
      <c r="N5" s="17">
        <v>0</v>
      </c>
      <c r="O5" s="17">
        <v>50</v>
      </c>
      <c r="P5" s="17">
        <v>0</v>
      </c>
      <c r="Q5" s="17">
        <v>0</v>
      </c>
      <c r="R5" s="17">
        <v>2</v>
      </c>
      <c r="S5" s="17">
        <v>0</v>
      </c>
      <c r="T5" s="17"/>
      <c r="U5" s="17"/>
      <c r="V5" s="17"/>
      <c r="W5" s="17">
        <f>SUM(E5:V5)</f>
        <v>150</v>
      </c>
      <c r="X5" s="17">
        <v>2300</v>
      </c>
      <c r="Y5" s="17">
        <f aca="true" t="shared" si="0" ref="Y5:Y24">X5-D5</f>
        <v>300</v>
      </c>
      <c r="Z5" s="17">
        <f aca="true" t="shared" si="1" ref="Z5:Z12">W5+Y5</f>
        <v>450</v>
      </c>
      <c r="AA5" s="17"/>
    </row>
    <row r="6" spans="1:27" s="11" customFormat="1" ht="12.75">
      <c r="A6" s="10"/>
      <c r="B6" s="10" t="s">
        <v>68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f t="shared" si="0"/>
        <v>0</v>
      </c>
      <c r="Z6" s="10">
        <f t="shared" si="1"/>
        <v>0</v>
      </c>
      <c r="AA6" s="10"/>
    </row>
    <row r="7" spans="1:27" s="6" customFormat="1" ht="12.75">
      <c r="A7" s="17">
        <f>A5+1</f>
        <v>63</v>
      </c>
      <c r="B7" s="5" t="s">
        <v>69</v>
      </c>
      <c r="C7" s="5"/>
      <c r="D7" s="5">
        <v>6400</v>
      </c>
      <c r="E7" s="5">
        <v>2</v>
      </c>
      <c r="F7" s="5">
        <v>2</v>
      </c>
      <c r="G7" s="5">
        <v>0</v>
      </c>
      <c r="H7" s="5">
        <v>50</v>
      </c>
      <c r="I7" s="5">
        <v>50</v>
      </c>
      <c r="J7" s="5">
        <v>0</v>
      </c>
      <c r="K7" s="5">
        <v>2</v>
      </c>
      <c r="L7" s="5">
        <v>2</v>
      </c>
      <c r="M7" s="5">
        <v>50</v>
      </c>
      <c r="N7" s="5">
        <v>2</v>
      </c>
      <c r="O7" s="5">
        <v>50</v>
      </c>
      <c r="P7" s="5">
        <v>0</v>
      </c>
      <c r="Q7" s="5">
        <v>50</v>
      </c>
      <c r="R7" s="5">
        <v>0</v>
      </c>
      <c r="S7" s="5">
        <v>2</v>
      </c>
      <c r="T7" s="5"/>
      <c r="U7" s="5"/>
      <c r="V7" s="5"/>
      <c r="W7" s="17">
        <f aca="true" t="shared" si="2" ref="W7:W12">SUM(E7:V7)</f>
        <v>262</v>
      </c>
      <c r="X7" s="5">
        <v>6613</v>
      </c>
      <c r="Y7" s="17">
        <f t="shared" si="0"/>
        <v>213</v>
      </c>
      <c r="Z7" s="17">
        <f t="shared" si="1"/>
        <v>475</v>
      </c>
      <c r="AA7" s="5"/>
    </row>
    <row r="8" spans="1:27" s="6" customFormat="1" ht="12.75">
      <c r="A8" s="17">
        <f aca="true" t="shared" si="3" ref="A8:A31">A7+1</f>
        <v>64</v>
      </c>
      <c r="B8" s="5" t="s">
        <v>70</v>
      </c>
      <c r="C8" s="5"/>
      <c r="D8" s="5">
        <v>3700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2</v>
      </c>
      <c r="M8" s="5">
        <v>2</v>
      </c>
      <c r="N8" s="5">
        <v>0</v>
      </c>
      <c r="O8" s="5">
        <v>2</v>
      </c>
      <c r="P8" s="5">
        <v>2</v>
      </c>
      <c r="Q8" s="5">
        <v>2</v>
      </c>
      <c r="R8" s="5">
        <v>0</v>
      </c>
      <c r="S8" s="5">
        <v>0</v>
      </c>
      <c r="T8" s="5"/>
      <c r="U8" s="5"/>
      <c r="V8" s="5"/>
      <c r="W8" s="17">
        <f t="shared" si="2"/>
        <v>16</v>
      </c>
      <c r="X8" s="5">
        <v>3905</v>
      </c>
      <c r="Y8" s="17">
        <f t="shared" si="0"/>
        <v>205</v>
      </c>
      <c r="Z8" s="17">
        <f t="shared" si="1"/>
        <v>221</v>
      </c>
      <c r="AA8" s="5"/>
    </row>
    <row r="9" spans="1:27" s="6" customFormat="1" ht="12.75">
      <c r="A9" s="17">
        <f t="shared" si="3"/>
        <v>65</v>
      </c>
      <c r="B9" s="5" t="s">
        <v>71</v>
      </c>
      <c r="C9" s="5"/>
      <c r="D9" s="5">
        <v>4850</v>
      </c>
      <c r="E9" s="5">
        <v>2</v>
      </c>
      <c r="F9" s="5">
        <v>20</v>
      </c>
      <c r="G9" s="5">
        <v>2</v>
      </c>
      <c r="H9" s="5">
        <v>0</v>
      </c>
      <c r="I9" s="5">
        <v>50</v>
      </c>
      <c r="J9" s="5">
        <v>0</v>
      </c>
      <c r="K9" s="5">
        <v>50</v>
      </c>
      <c r="L9" s="5">
        <v>2</v>
      </c>
      <c r="M9" s="5">
        <v>50</v>
      </c>
      <c r="N9" s="5">
        <v>50</v>
      </c>
      <c r="O9" s="5">
        <v>50</v>
      </c>
      <c r="P9" s="5">
        <v>0</v>
      </c>
      <c r="Q9" s="5">
        <v>2</v>
      </c>
      <c r="R9" s="5">
        <v>20</v>
      </c>
      <c r="S9" s="5">
        <v>0</v>
      </c>
      <c r="T9" s="5"/>
      <c r="U9" s="5"/>
      <c r="V9" s="5"/>
      <c r="W9" s="17">
        <f t="shared" si="2"/>
        <v>298</v>
      </c>
      <c r="X9" s="5">
        <v>5085</v>
      </c>
      <c r="Y9" s="17">
        <f t="shared" si="0"/>
        <v>235</v>
      </c>
      <c r="Z9" s="17">
        <f t="shared" si="1"/>
        <v>533</v>
      </c>
      <c r="AA9" s="5"/>
    </row>
    <row r="10" spans="1:27" s="6" customFormat="1" ht="12.75">
      <c r="A10" s="17">
        <f t="shared" si="3"/>
        <v>66</v>
      </c>
      <c r="B10" s="5" t="s">
        <v>72</v>
      </c>
      <c r="C10" s="5"/>
      <c r="D10" s="5">
        <v>5150</v>
      </c>
      <c r="E10" s="5">
        <v>0</v>
      </c>
      <c r="F10" s="5">
        <v>0</v>
      </c>
      <c r="G10" s="5">
        <v>2</v>
      </c>
      <c r="H10" s="5">
        <v>2</v>
      </c>
      <c r="I10" s="5">
        <v>2</v>
      </c>
      <c r="J10" s="5">
        <v>2</v>
      </c>
      <c r="K10" s="5">
        <v>0</v>
      </c>
      <c r="L10" s="5">
        <v>2</v>
      </c>
      <c r="M10" s="5">
        <v>2</v>
      </c>
      <c r="N10" s="5">
        <v>0</v>
      </c>
      <c r="O10" s="5">
        <v>20</v>
      </c>
      <c r="P10" s="5">
        <v>0</v>
      </c>
      <c r="Q10" s="5">
        <v>0</v>
      </c>
      <c r="R10" s="5">
        <v>0</v>
      </c>
      <c r="S10" s="5">
        <v>0</v>
      </c>
      <c r="T10" s="5"/>
      <c r="U10" s="5"/>
      <c r="V10" s="5"/>
      <c r="W10" s="17">
        <f t="shared" si="2"/>
        <v>32</v>
      </c>
      <c r="X10" s="5">
        <v>5357</v>
      </c>
      <c r="Y10" s="17">
        <f t="shared" si="0"/>
        <v>207</v>
      </c>
      <c r="Z10" s="17">
        <f t="shared" si="1"/>
        <v>239</v>
      </c>
      <c r="AA10" s="5"/>
    </row>
    <row r="11" spans="1:27" s="6" customFormat="1" ht="12.75">
      <c r="A11" s="17">
        <f t="shared" si="3"/>
        <v>67</v>
      </c>
      <c r="B11" s="5" t="s">
        <v>73</v>
      </c>
      <c r="C11" s="5"/>
      <c r="D11" s="5">
        <v>4150</v>
      </c>
      <c r="E11" s="5">
        <v>2</v>
      </c>
      <c r="F11" s="5">
        <v>2</v>
      </c>
      <c r="G11" s="5">
        <v>0</v>
      </c>
      <c r="H11" s="5">
        <v>2</v>
      </c>
      <c r="I11" s="5">
        <v>20</v>
      </c>
      <c r="J11" s="5">
        <v>0</v>
      </c>
      <c r="K11" s="5">
        <v>2</v>
      </c>
      <c r="L11" s="5">
        <v>2</v>
      </c>
      <c r="M11" s="5">
        <v>2</v>
      </c>
      <c r="N11" s="5">
        <v>0</v>
      </c>
      <c r="O11" s="5">
        <v>20</v>
      </c>
      <c r="P11" s="5">
        <v>0</v>
      </c>
      <c r="Q11" s="5">
        <v>0</v>
      </c>
      <c r="R11" s="5">
        <v>2</v>
      </c>
      <c r="S11" s="5">
        <v>0</v>
      </c>
      <c r="T11" s="5"/>
      <c r="U11" s="5"/>
      <c r="V11" s="5"/>
      <c r="W11" s="17">
        <f t="shared" si="2"/>
        <v>54</v>
      </c>
      <c r="X11" s="5">
        <v>4395</v>
      </c>
      <c r="Y11" s="17">
        <f t="shared" si="0"/>
        <v>245</v>
      </c>
      <c r="Z11" s="17">
        <f t="shared" si="1"/>
        <v>299</v>
      </c>
      <c r="AA11" s="5"/>
    </row>
    <row r="12" spans="1:27" s="19" customFormat="1" ht="12.75">
      <c r="A12" s="18">
        <f t="shared" si="3"/>
        <v>68</v>
      </c>
      <c r="B12" s="18" t="s">
        <v>74</v>
      </c>
      <c r="C12" s="18" t="s">
        <v>89</v>
      </c>
      <c r="D12" s="18">
        <v>5250</v>
      </c>
      <c r="E12" s="18">
        <v>0</v>
      </c>
      <c r="F12" s="18">
        <v>0</v>
      </c>
      <c r="G12" s="18">
        <v>0</v>
      </c>
      <c r="H12" s="18">
        <v>2</v>
      </c>
      <c r="I12" s="18">
        <v>2</v>
      </c>
      <c r="J12" s="18">
        <v>2</v>
      </c>
      <c r="K12" s="18">
        <v>0</v>
      </c>
      <c r="L12" s="18">
        <v>2</v>
      </c>
      <c r="M12" s="18">
        <v>2</v>
      </c>
      <c r="N12" s="18">
        <v>0</v>
      </c>
      <c r="O12" s="18">
        <v>2</v>
      </c>
      <c r="P12" s="18">
        <v>0</v>
      </c>
      <c r="Q12" s="18">
        <v>0</v>
      </c>
      <c r="R12" s="18">
        <v>20</v>
      </c>
      <c r="S12" s="18">
        <v>0</v>
      </c>
      <c r="T12" s="18"/>
      <c r="U12" s="18"/>
      <c r="V12" s="18"/>
      <c r="W12" s="18">
        <f t="shared" si="2"/>
        <v>32</v>
      </c>
      <c r="X12" s="18">
        <v>5502</v>
      </c>
      <c r="Y12" s="18">
        <f t="shared" si="0"/>
        <v>252</v>
      </c>
      <c r="Z12" s="18">
        <f t="shared" si="1"/>
        <v>284</v>
      </c>
      <c r="AA12" s="18"/>
    </row>
    <row r="13" spans="1:27" ht="12.75" hidden="1">
      <c r="A13" s="10">
        <f t="shared" si="3"/>
        <v>69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/>
      <c r="X13" s="2"/>
      <c r="Y13" s="10">
        <f t="shared" si="0"/>
        <v>0</v>
      </c>
      <c r="Z13" s="2">
        <f>W13+Y13</f>
        <v>0</v>
      </c>
      <c r="AA13" s="2"/>
    </row>
    <row r="14" spans="1:27" ht="12.75" hidden="1">
      <c r="A14" s="10">
        <f t="shared" si="3"/>
        <v>70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/>
      <c r="X14" s="2"/>
      <c r="Y14" s="10">
        <f t="shared" si="0"/>
        <v>0</v>
      </c>
      <c r="Z14" s="2"/>
      <c r="AA14" s="2"/>
    </row>
    <row r="15" spans="1:27" ht="12.75" hidden="1">
      <c r="A15" s="10">
        <f t="shared" si="3"/>
        <v>71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/>
      <c r="X15" s="2"/>
      <c r="Y15" s="10">
        <f t="shared" si="0"/>
        <v>0</v>
      </c>
      <c r="Z15" s="2">
        <f>W15+Y15</f>
        <v>0</v>
      </c>
      <c r="AA15" s="2"/>
    </row>
    <row r="16" spans="1:27" ht="12.75" hidden="1">
      <c r="A16" s="10">
        <f t="shared" si="3"/>
        <v>72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/>
      <c r="X16" s="2"/>
      <c r="Y16" s="10">
        <f t="shared" si="0"/>
        <v>0</v>
      </c>
      <c r="Z16" s="2"/>
      <c r="AA16" s="2"/>
    </row>
    <row r="17" spans="1:27" ht="12.75" hidden="1">
      <c r="A17" s="10">
        <f t="shared" si="3"/>
        <v>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/>
      <c r="X17" s="2"/>
      <c r="Y17" s="10">
        <f t="shared" si="0"/>
        <v>0</v>
      </c>
      <c r="Z17" s="2">
        <f>W17+Y17</f>
        <v>0</v>
      </c>
      <c r="AA17" s="2"/>
    </row>
    <row r="18" spans="1:27" ht="12.75" hidden="1">
      <c r="A18" s="10">
        <f t="shared" si="3"/>
        <v>74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/>
      <c r="X18" s="2"/>
      <c r="Y18" s="10">
        <f t="shared" si="0"/>
        <v>0</v>
      </c>
      <c r="Z18" s="2"/>
      <c r="AA18" s="2"/>
    </row>
    <row r="19" spans="1:27" ht="12.75" hidden="1">
      <c r="A19" s="10">
        <f t="shared" si="3"/>
        <v>75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0"/>
      <c r="X19" s="2"/>
      <c r="Y19" s="10">
        <f t="shared" si="0"/>
        <v>0</v>
      </c>
      <c r="Z19" s="2">
        <f>W19+Y19</f>
        <v>0</v>
      </c>
      <c r="AA19" s="2"/>
    </row>
    <row r="20" spans="1:27" ht="12.75" hidden="1">
      <c r="A20" s="10">
        <f t="shared" si="3"/>
        <v>76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0"/>
      <c r="X20" s="2"/>
      <c r="Y20" s="10">
        <f t="shared" si="0"/>
        <v>0</v>
      </c>
      <c r="Z20" s="2"/>
      <c r="AA20" s="2"/>
    </row>
    <row r="21" spans="1:27" ht="12.75" hidden="1">
      <c r="A21" s="10">
        <f t="shared" si="3"/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"/>
      <c r="X21" s="2"/>
      <c r="Y21" s="10">
        <f t="shared" si="0"/>
        <v>0</v>
      </c>
      <c r="Z21" s="2">
        <f>W21+Y21</f>
        <v>0</v>
      </c>
      <c r="AA21" s="2"/>
    </row>
    <row r="22" spans="1:27" ht="8.25" customHeight="1">
      <c r="A22" s="10">
        <f t="shared" si="3"/>
        <v>78</v>
      </c>
      <c r="B22" s="2" t="s">
        <v>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0"/>
      <c r="X22" s="2"/>
      <c r="Y22" s="10">
        <f t="shared" si="0"/>
        <v>0</v>
      </c>
      <c r="Z22" s="2"/>
      <c r="AA22" s="2"/>
    </row>
    <row r="23" spans="1:27" s="6" customFormat="1" ht="12.75">
      <c r="A23" s="17">
        <f t="shared" si="3"/>
        <v>79</v>
      </c>
      <c r="B23" s="5" t="s">
        <v>76</v>
      </c>
      <c r="C23" s="5"/>
      <c r="D23" s="5">
        <v>7400</v>
      </c>
      <c r="E23" s="5">
        <v>0</v>
      </c>
      <c r="F23" s="5">
        <v>0</v>
      </c>
      <c r="G23" s="5">
        <v>0</v>
      </c>
      <c r="H23" s="5">
        <v>0</v>
      </c>
      <c r="I23" s="5">
        <v>50</v>
      </c>
      <c r="J23" s="5">
        <v>2</v>
      </c>
      <c r="K23" s="5">
        <v>50</v>
      </c>
      <c r="L23" s="5">
        <v>2</v>
      </c>
      <c r="M23" s="5">
        <v>50</v>
      </c>
      <c r="N23" s="5">
        <v>50</v>
      </c>
      <c r="O23" s="5">
        <v>50</v>
      </c>
      <c r="P23" s="5">
        <v>0</v>
      </c>
      <c r="Q23" s="5">
        <v>2</v>
      </c>
      <c r="R23" s="5">
        <v>2</v>
      </c>
      <c r="S23" s="5">
        <v>0</v>
      </c>
      <c r="T23" s="5"/>
      <c r="U23" s="5"/>
      <c r="V23" s="5"/>
      <c r="W23" s="17">
        <f>SUM(E23:V23)</f>
        <v>258</v>
      </c>
      <c r="X23" s="5">
        <v>7672</v>
      </c>
      <c r="Y23" s="17">
        <f t="shared" si="0"/>
        <v>272</v>
      </c>
      <c r="Z23" s="5">
        <f>W23+Y23</f>
        <v>530</v>
      </c>
      <c r="AA23" s="5"/>
    </row>
    <row r="24" spans="1:27" s="6" customFormat="1" ht="12.75">
      <c r="A24" s="17">
        <f t="shared" si="3"/>
        <v>80</v>
      </c>
      <c r="B24" s="5" t="s">
        <v>75</v>
      </c>
      <c r="C24" s="5"/>
      <c r="D24" s="5">
        <v>7300</v>
      </c>
      <c r="E24" s="5">
        <v>0</v>
      </c>
      <c r="F24" s="5">
        <v>2</v>
      </c>
      <c r="G24" s="5">
        <v>2</v>
      </c>
      <c r="H24" s="5">
        <v>2</v>
      </c>
      <c r="I24" s="5">
        <v>2</v>
      </c>
      <c r="J24" s="5">
        <v>2</v>
      </c>
      <c r="K24" s="5">
        <v>2</v>
      </c>
      <c r="L24" s="5">
        <v>50</v>
      </c>
      <c r="M24" s="5">
        <v>20</v>
      </c>
      <c r="N24" s="5">
        <v>0</v>
      </c>
      <c r="O24" s="5">
        <v>50</v>
      </c>
      <c r="P24" s="5"/>
      <c r="Q24" s="5"/>
      <c r="R24" s="5"/>
      <c r="S24" s="5"/>
      <c r="T24" s="5"/>
      <c r="U24" s="5"/>
      <c r="V24" s="5"/>
      <c r="W24" s="17">
        <f>SUM(E24:V24)</f>
        <v>132</v>
      </c>
      <c r="X24" s="5" t="s">
        <v>80</v>
      </c>
      <c r="Y24" s="17" t="e">
        <f t="shared" si="0"/>
        <v>#VALUE!</v>
      </c>
      <c r="Z24" s="5"/>
      <c r="AA24" s="5"/>
    </row>
    <row r="25" spans="1:27" ht="12.75">
      <c r="A25" s="10">
        <f t="shared" si="3"/>
        <v>81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>SUM(E25:V25)</f>
        <v>0</v>
      </c>
      <c r="X25" s="2"/>
      <c r="Y25" s="2">
        <f>X25-D25</f>
        <v>0</v>
      </c>
      <c r="Z25" s="2">
        <f>W25+Y25</f>
        <v>0</v>
      </c>
      <c r="AA25" s="2"/>
    </row>
    <row r="26" spans="1:27" ht="12.75">
      <c r="A26" s="10">
        <f t="shared" si="3"/>
        <v>82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10">
        <f>A26+1</f>
        <v>83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f>SUM(E27:V27)</f>
        <v>0</v>
      </c>
      <c r="X27" s="2"/>
      <c r="Y27" s="2">
        <f>X27-D27</f>
        <v>0</v>
      </c>
      <c r="Z27" s="2">
        <f>W27+Y27</f>
        <v>0</v>
      </c>
      <c r="AA27" s="2"/>
    </row>
    <row r="28" spans="1:27" ht="12.75">
      <c r="A28" s="10">
        <f t="shared" si="3"/>
        <v>84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10">
        <f t="shared" si="3"/>
        <v>85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f>SUM(E29:V29)</f>
        <v>0</v>
      </c>
      <c r="X29" s="2"/>
      <c r="Y29" s="2">
        <f>X29-D29</f>
        <v>0</v>
      </c>
      <c r="Z29" s="2">
        <f>W29+Y29</f>
        <v>0</v>
      </c>
      <c r="AA29" s="2"/>
    </row>
    <row r="30" spans="1:27" ht="12.75">
      <c r="A30" s="10">
        <f t="shared" si="3"/>
        <v>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10">
        <f t="shared" si="3"/>
        <v>87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>SUM(E31:V31)</f>
        <v>0</v>
      </c>
      <c r="X31" s="2"/>
      <c r="Y31" s="2">
        <f>X31-D31</f>
        <v>0</v>
      </c>
      <c r="Z31" s="2">
        <f>W31+Y31</f>
        <v>0</v>
      </c>
      <c r="AA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f>SUM(E33:V33)</f>
        <v>0</v>
      </c>
      <c r="X33" s="2"/>
      <c r="Y33" s="2">
        <f>X33-D33</f>
        <v>0</v>
      </c>
      <c r="Z33" s="2">
        <f>W33+Y33</f>
        <v>0</v>
      </c>
      <c r="AA33" s="2"/>
    </row>
  </sheetData>
  <printOptions/>
  <pageMargins left="0.2" right="0.2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B23" sqref="B23"/>
    </sheetView>
  </sheetViews>
  <sheetFormatPr defaultColWidth="9.140625" defaultRowHeight="12.75"/>
  <cols>
    <col min="1" max="1" width="3.140625" style="0" customWidth="1"/>
    <col min="2" max="2" width="29.7109375" style="0" customWidth="1"/>
    <col min="3" max="3" width="6.140625" style="0" customWidth="1"/>
    <col min="4" max="4" width="7.140625" style="0" customWidth="1"/>
    <col min="5" max="22" width="3.28125" style="0" customWidth="1"/>
    <col min="23" max="23" width="8.140625" style="0" customWidth="1"/>
    <col min="24" max="24" width="7.8515625" style="0" customWidth="1"/>
    <col min="25" max="25" width="7.00390625" style="0" customWidth="1"/>
    <col min="26" max="26" width="7.140625" style="0" customWidth="1"/>
    <col min="27" max="27" width="6.7109375" style="0" customWidth="1"/>
  </cols>
  <sheetData>
    <row r="1" ht="20.25">
      <c r="D1" s="1" t="s">
        <v>12</v>
      </c>
    </row>
    <row r="2" spans="1:27" s="14" customFormat="1" ht="46.5" customHeight="1">
      <c r="A2" s="13" t="s">
        <v>8</v>
      </c>
      <c r="B2" s="13" t="s">
        <v>0</v>
      </c>
      <c r="C2" s="13" t="s">
        <v>1</v>
      </c>
      <c r="D2" s="13" t="s">
        <v>2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 t="s">
        <v>3</v>
      </c>
      <c r="X2" s="13" t="s">
        <v>4</v>
      </c>
      <c r="Y2" s="13" t="s">
        <v>5</v>
      </c>
      <c r="Z2" s="13" t="s">
        <v>6</v>
      </c>
      <c r="AA2" s="13" t="s">
        <v>7</v>
      </c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1" customFormat="1" ht="12.75">
      <c r="A4" s="17">
        <v>61</v>
      </c>
      <c r="B4" s="17" t="s">
        <v>66</v>
      </c>
      <c r="C4" s="17"/>
      <c r="D4" s="17">
        <v>13050</v>
      </c>
      <c r="E4" s="17">
        <v>0</v>
      </c>
      <c r="F4" s="17">
        <v>0</v>
      </c>
      <c r="G4" s="17">
        <v>0</v>
      </c>
      <c r="H4" s="17">
        <v>2</v>
      </c>
      <c r="I4" s="17">
        <v>0</v>
      </c>
      <c r="J4" s="17">
        <v>2</v>
      </c>
      <c r="K4" s="17">
        <v>0</v>
      </c>
      <c r="L4" s="17">
        <v>2</v>
      </c>
      <c r="M4" s="17">
        <v>0</v>
      </c>
      <c r="N4" s="17">
        <v>0</v>
      </c>
      <c r="O4" s="17">
        <v>2</v>
      </c>
      <c r="P4" s="17">
        <v>0</v>
      </c>
      <c r="Q4" s="17">
        <v>0</v>
      </c>
      <c r="R4" s="17">
        <v>0</v>
      </c>
      <c r="S4" s="17">
        <v>0</v>
      </c>
      <c r="T4" s="17"/>
      <c r="U4" s="17"/>
      <c r="V4" s="17"/>
      <c r="W4" s="17">
        <f>E4+F4+G4+H4+I4+J4+K4+L4+M4+N4+O4+P4+Q4+R4+S4</f>
        <v>8</v>
      </c>
      <c r="X4" s="17">
        <v>13262</v>
      </c>
      <c r="Y4" s="17">
        <f>X4-D4</f>
        <v>212</v>
      </c>
      <c r="Z4" s="17">
        <f>W4+Y4</f>
        <v>220</v>
      </c>
      <c r="AA4" s="17"/>
    </row>
    <row r="5" spans="1:27" s="21" customFormat="1" ht="12.75">
      <c r="A5" s="17">
        <v>62</v>
      </c>
      <c r="B5" s="17" t="s">
        <v>67</v>
      </c>
      <c r="C5" s="17"/>
      <c r="D5" s="17">
        <v>12050</v>
      </c>
      <c r="E5" s="17">
        <v>2</v>
      </c>
      <c r="F5" s="17">
        <v>0</v>
      </c>
      <c r="G5" s="17">
        <v>0</v>
      </c>
      <c r="H5" s="17">
        <v>2</v>
      </c>
      <c r="I5" s="17">
        <v>2</v>
      </c>
      <c r="J5" s="17">
        <v>0</v>
      </c>
      <c r="K5" s="17">
        <v>20</v>
      </c>
      <c r="L5" s="17">
        <v>20</v>
      </c>
      <c r="M5" s="17">
        <v>50</v>
      </c>
      <c r="N5" s="17">
        <v>2</v>
      </c>
      <c r="O5" s="17">
        <v>50</v>
      </c>
      <c r="P5" s="17">
        <v>50</v>
      </c>
      <c r="Q5" s="17">
        <v>50</v>
      </c>
      <c r="R5" s="17">
        <v>20</v>
      </c>
      <c r="S5" s="17">
        <v>0</v>
      </c>
      <c r="T5" s="17"/>
      <c r="U5" s="17"/>
      <c r="V5" s="17"/>
      <c r="W5" s="17">
        <f>E5+F5+G5+H5+I5+J5+K5+L5+M5+N5+O5+P5+Q5+R5+S5</f>
        <v>268</v>
      </c>
      <c r="X5" s="17">
        <v>12349</v>
      </c>
      <c r="Y5" s="17">
        <f>X5-D5</f>
        <v>299</v>
      </c>
      <c r="Z5" s="17">
        <f>W5+Y5</f>
        <v>567</v>
      </c>
      <c r="AA5" s="17"/>
    </row>
    <row r="6" spans="1:27" s="11" customFormat="1" ht="12.75" hidden="1">
      <c r="A6" s="10">
        <v>63</v>
      </c>
      <c r="B6" s="10" t="s">
        <v>68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hidden="1">
      <c r="A7" s="10">
        <v>64</v>
      </c>
      <c r="B7" s="2" t="s">
        <v>69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0"/>
      <c r="X7" s="2"/>
      <c r="Y7" s="10"/>
      <c r="Z7" s="10"/>
      <c r="AA7" s="2"/>
    </row>
    <row r="8" spans="1:27" s="6" customFormat="1" ht="12.75">
      <c r="A8" s="10">
        <v>63</v>
      </c>
      <c r="B8" s="5" t="s">
        <v>69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7"/>
      <c r="X8" s="5"/>
      <c r="Y8" s="17"/>
      <c r="Z8" s="17"/>
      <c r="AA8" s="5"/>
    </row>
    <row r="9" spans="1:27" s="6" customFormat="1" ht="12.75">
      <c r="A9" s="17">
        <v>64</v>
      </c>
      <c r="B9" s="5" t="s">
        <v>70</v>
      </c>
      <c r="C9" s="5"/>
      <c r="D9" s="5">
        <v>11100</v>
      </c>
      <c r="E9" s="5">
        <v>0</v>
      </c>
      <c r="F9" s="5">
        <v>0</v>
      </c>
      <c r="G9" s="5">
        <v>2</v>
      </c>
      <c r="H9" s="5">
        <v>0</v>
      </c>
      <c r="I9" s="5">
        <v>0</v>
      </c>
      <c r="J9" s="5">
        <v>2</v>
      </c>
      <c r="K9" s="5">
        <v>0</v>
      </c>
      <c r="L9" s="5">
        <v>2</v>
      </c>
      <c r="M9" s="5">
        <v>2</v>
      </c>
      <c r="N9" s="5">
        <v>0</v>
      </c>
      <c r="O9" s="5">
        <v>2</v>
      </c>
      <c r="P9" s="5">
        <v>0</v>
      </c>
      <c r="Q9" s="5">
        <v>0</v>
      </c>
      <c r="R9" s="5">
        <v>2</v>
      </c>
      <c r="S9" s="5">
        <v>0</v>
      </c>
      <c r="T9" s="5"/>
      <c r="U9" s="5"/>
      <c r="V9" s="5"/>
      <c r="W9" s="17">
        <f>E9+F9+G9+H9+I9+J9+K9+L9+M9+N9+O9+P9+Q9+R9+S9</f>
        <v>12</v>
      </c>
      <c r="X9" s="5">
        <v>11308</v>
      </c>
      <c r="Y9" s="17">
        <f>X9-D9</f>
        <v>208</v>
      </c>
      <c r="Z9" s="17">
        <f>W9+Y9</f>
        <v>220</v>
      </c>
      <c r="AA9" s="5"/>
    </row>
    <row r="10" spans="1:27" s="6" customFormat="1" ht="12.75">
      <c r="A10" s="17">
        <v>65</v>
      </c>
      <c r="B10" s="5" t="s">
        <v>71</v>
      </c>
      <c r="C10" s="5"/>
      <c r="D10" s="5">
        <v>12230</v>
      </c>
      <c r="E10" s="5">
        <v>0</v>
      </c>
      <c r="F10" s="5">
        <v>2</v>
      </c>
      <c r="G10" s="5">
        <v>0</v>
      </c>
      <c r="H10" s="5">
        <v>2</v>
      </c>
      <c r="I10" s="5">
        <v>50</v>
      </c>
      <c r="J10" s="5">
        <v>2</v>
      </c>
      <c r="K10" s="5">
        <v>20</v>
      </c>
      <c r="L10" s="5">
        <v>20</v>
      </c>
      <c r="M10" s="5">
        <v>50</v>
      </c>
      <c r="N10" s="5">
        <v>2</v>
      </c>
      <c r="O10" s="5">
        <v>50</v>
      </c>
      <c r="P10" s="5">
        <v>2</v>
      </c>
      <c r="Q10" s="5">
        <v>2</v>
      </c>
      <c r="R10" s="5">
        <v>0</v>
      </c>
      <c r="S10" s="5">
        <v>0</v>
      </c>
      <c r="T10" s="5"/>
      <c r="U10" s="5"/>
      <c r="V10" s="5"/>
      <c r="W10" s="17">
        <f>E10+F10+G10+H10+I10+J10+K10+L10+M10+N10+O10+P10+Q10+R10+S10</f>
        <v>202</v>
      </c>
      <c r="X10" s="5">
        <v>12547</v>
      </c>
      <c r="Y10" s="17">
        <f>X10-D10</f>
        <v>317</v>
      </c>
      <c r="Z10" s="17">
        <f>W10+Y10</f>
        <v>519</v>
      </c>
      <c r="AA10" s="5"/>
    </row>
    <row r="11" spans="1:27" s="6" customFormat="1" ht="12.75">
      <c r="A11" s="17">
        <v>66</v>
      </c>
      <c r="B11" s="5" t="s">
        <v>72</v>
      </c>
      <c r="C11" s="5"/>
      <c r="D11" s="5">
        <v>9050</v>
      </c>
      <c r="E11" s="5">
        <v>2</v>
      </c>
      <c r="F11" s="5">
        <v>0</v>
      </c>
      <c r="G11" s="5">
        <v>0</v>
      </c>
      <c r="H11" s="5">
        <v>0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0</v>
      </c>
      <c r="O11" s="5">
        <v>20</v>
      </c>
      <c r="P11" s="5">
        <v>0</v>
      </c>
      <c r="Q11" s="5">
        <v>0</v>
      </c>
      <c r="R11" s="5">
        <v>0</v>
      </c>
      <c r="S11" s="5">
        <v>0</v>
      </c>
      <c r="T11" s="5"/>
      <c r="U11" s="5"/>
      <c r="V11" s="5"/>
      <c r="W11" s="17">
        <f>E11+F11+G11+H11+I11+J11+K11+L11+M11+N11+O11+P11+Q11+R11+S11</f>
        <v>32</v>
      </c>
      <c r="X11" s="5">
        <v>9268</v>
      </c>
      <c r="Y11" s="17">
        <f>X11-D11</f>
        <v>218</v>
      </c>
      <c r="Z11" s="17">
        <f>W11+Y11</f>
        <v>250</v>
      </c>
      <c r="AA11" s="5"/>
    </row>
    <row r="12" spans="1:27" s="6" customFormat="1" ht="12.75">
      <c r="A12" s="17">
        <v>67</v>
      </c>
      <c r="B12" s="5" t="s">
        <v>73</v>
      </c>
      <c r="C12" s="5"/>
      <c r="D12" s="5">
        <v>8200</v>
      </c>
      <c r="E12" s="5">
        <v>0</v>
      </c>
      <c r="F12" s="5">
        <v>0</v>
      </c>
      <c r="G12" s="5">
        <v>2</v>
      </c>
      <c r="H12" s="5">
        <v>2</v>
      </c>
      <c r="I12" s="5">
        <v>2</v>
      </c>
      <c r="J12" s="5">
        <v>0</v>
      </c>
      <c r="K12" s="5">
        <v>0</v>
      </c>
      <c r="L12" s="5">
        <v>2</v>
      </c>
      <c r="M12" s="5">
        <v>0</v>
      </c>
      <c r="N12" s="5">
        <v>2</v>
      </c>
      <c r="O12" s="5">
        <v>50</v>
      </c>
      <c r="P12" s="5">
        <v>50</v>
      </c>
      <c r="Q12" s="5">
        <v>50</v>
      </c>
      <c r="R12" s="5">
        <v>0</v>
      </c>
      <c r="S12" s="5">
        <v>0</v>
      </c>
      <c r="T12" s="5"/>
      <c r="U12" s="5"/>
      <c r="V12" s="5"/>
      <c r="W12" s="17">
        <f>E12+F12+G12+H12+I12+J12+K12+L12+M12+N12+O12+P12+Q12+R12+S12</f>
        <v>160</v>
      </c>
      <c r="X12" s="5">
        <v>8523</v>
      </c>
      <c r="Y12" s="17">
        <f>X12-D12</f>
        <v>323</v>
      </c>
      <c r="Z12" s="17">
        <f>W12+Y12</f>
        <v>483</v>
      </c>
      <c r="AA12" s="5"/>
    </row>
    <row r="13" spans="1:27" s="19" customFormat="1" ht="12.75">
      <c r="A13" s="18">
        <v>68</v>
      </c>
      <c r="B13" s="18" t="s">
        <v>74</v>
      </c>
      <c r="C13" s="18" t="s">
        <v>89</v>
      </c>
      <c r="D13" s="18">
        <v>10350</v>
      </c>
      <c r="E13" s="18">
        <v>0</v>
      </c>
      <c r="F13" s="18">
        <v>0</v>
      </c>
      <c r="G13" s="18">
        <v>2</v>
      </c>
      <c r="H13" s="18">
        <v>2</v>
      </c>
      <c r="I13" s="18">
        <v>2</v>
      </c>
      <c r="J13" s="18">
        <v>2</v>
      </c>
      <c r="K13" s="18">
        <v>2</v>
      </c>
      <c r="L13" s="18">
        <v>2</v>
      </c>
      <c r="M13" s="18">
        <v>2</v>
      </c>
      <c r="N13" s="18"/>
      <c r="O13" s="18"/>
      <c r="P13" s="18"/>
      <c r="Q13" s="18"/>
      <c r="R13" s="18">
        <v>2</v>
      </c>
      <c r="S13" s="18">
        <v>0</v>
      </c>
      <c r="T13" s="18"/>
      <c r="U13" s="18"/>
      <c r="V13" s="18"/>
      <c r="W13" s="18">
        <f>E13+F13+G13+H13+I13+J13+K13+L13+M13+N13+O13+P13+Q13+R13+S13</f>
        <v>16</v>
      </c>
      <c r="X13" s="18">
        <v>10587</v>
      </c>
      <c r="Y13" s="18">
        <f>X13-D13</f>
        <v>237</v>
      </c>
      <c r="Z13" s="18">
        <f>W13+Y13</f>
        <v>253</v>
      </c>
      <c r="AA13" s="18"/>
    </row>
    <row r="14" spans="1:27" ht="12.75" hidden="1">
      <c r="A14" s="10">
        <v>69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/>
      <c r="X14" s="2"/>
      <c r="Y14" s="10"/>
      <c r="Z14" s="10"/>
      <c r="AA14" s="2"/>
    </row>
    <row r="15" spans="1:27" ht="12.75" hidden="1">
      <c r="A15" s="10">
        <v>70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/>
      <c r="X15" s="2"/>
      <c r="Y15" s="10"/>
      <c r="Z15" s="10"/>
      <c r="AA15" s="2"/>
    </row>
    <row r="16" spans="1:27" ht="12.75" hidden="1">
      <c r="A16" s="10">
        <v>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/>
      <c r="X16" s="2"/>
      <c r="Y16" s="10"/>
      <c r="Z16" s="10"/>
      <c r="AA16" s="2"/>
    </row>
    <row r="17" spans="1:27" ht="12.75" hidden="1">
      <c r="A17" s="10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/>
      <c r="X17" s="2"/>
      <c r="Y17" s="10"/>
      <c r="Z17" s="10"/>
      <c r="AA17" s="2"/>
    </row>
    <row r="18" spans="1:27" ht="12.75" hidden="1">
      <c r="A18" s="10">
        <v>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/>
      <c r="X18" s="2"/>
      <c r="Y18" s="10"/>
      <c r="Z18" s="10"/>
      <c r="AA18" s="2"/>
    </row>
    <row r="19" spans="1:27" ht="12.75" hidden="1">
      <c r="A19" s="10">
        <v>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0"/>
      <c r="X19" s="2"/>
      <c r="Y19" s="10"/>
      <c r="Z19" s="10"/>
      <c r="AA19" s="2"/>
    </row>
    <row r="20" spans="1:27" ht="12.75" hidden="1">
      <c r="A20" s="10">
        <v>75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0"/>
      <c r="X20" s="2"/>
      <c r="Y20" s="10"/>
      <c r="Z20" s="10"/>
      <c r="AA20" s="2"/>
    </row>
    <row r="21" spans="1:27" ht="12.75" hidden="1">
      <c r="A21" s="10">
        <v>76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0"/>
      <c r="X21" s="2"/>
      <c r="Y21" s="10"/>
      <c r="Z21" s="10"/>
      <c r="AA21" s="2"/>
    </row>
    <row r="22" spans="1:27" ht="12.75" hidden="1">
      <c r="A22" s="10">
        <v>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0"/>
      <c r="X22" s="2"/>
      <c r="Y22" s="10"/>
      <c r="Z22" s="10"/>
      <c r="AA22" s="2"/>
    </row>
    <row r="23" spans="1:27" s="6" customFormat="1" ht="12.75">
      <c r="A23" s="17">
        <v>78</v>
      </c>
      <c r="B23" s="5" t="s">
        <v>77</v>
      </c>
      <c r="C23" s="5"/>
      <c r="D23" s="5">
        <v>13350</v>
      </c>
      <c r="E23" s="5">
        <v>2</v>
      </c>
      <c r="F23" s="5">
        <v>2</v>
      </c>
      <c r="G23" s="5">
        <v>2</v>
      </c>
      <c r="H23" s="5">
        <v>50</v>
      </c>
      <c r="I23" s="5">
        <v>50</v>
      </c>
      <c r="J23" s="5">
        <v>2</v>
      </c>
      <c r="K23" s="5">
        <v>2</v>
      </c>
      <c r="L23" s="5">
        <v>2</v>
      </c>
      <c r="M23" s="5">
        <v>20</v>
      </c>
      <c r="N23" s="5">
        <v>2</v>
      </c>
      <c r="O23" s="5">
        <v>50</v>
      </c>
      <c r="P23" s="5">
        <v>0</v>
      </c>
      <c r="Q23" s="5">
        <v>50</v>
      </c>
      <c r="R23" s="5">
        <v>50</v>
      </c>
      <c r="S23" s="5">
        <v>0</v>
      </c>
      <c r="T23" s="5"/>
      <c r="U23" s="5"/>
      <c r="V23" s="5"/>
      <c r="W23" s="17">
        <f>E23+F23+G23+H23+I23+J23+K23+L23+M23+N23+O23+P23+Q23+R23+S23</f>
        <v>284</v>
      </c>
      <c r="X23" s="5">
        <v>13826</v>
      </c>
      <c r="Y23" s="17">
        <f>X23-D23</f>
        <v>476</v>
      </c>
      <c r="Z23" s="17">
        <f>W23+Y23</f>
        <v>760</v>
      </c>
      <c r="AA23" s="5"/>
    </row>
    <row r="24" spans="1:27" s="6" customFormat="1" ht="12.75">
      <c r="A24" s="17">
        <v>79</v>
      </c>
      <c r="B24" s="5" t="s">
        <v>76</v>
      </c>
      <c r="C24" s="5"/>
      <c r="D24" s="5">
        <v>14250</v>
      </c>
      <c r="E24" s="5">
        <v>0</v>
      </c>
      <c r="F24" s="5">
        <v>2</v>
      </c>
      <c r="G24" s="5">
        <v>2</v>
      </c>
      <c r="H24" s="5">
        <v>2</v>
      </c>
      <c r="I24" s="5">
        <v>2</v>
      </c>
      <c r="J24" s="5">
        <v>2</v>
      </c>
      <c r="K24" s="5">
        <v>2</v>
      </c>
      <c r="L24" s="5">
        <v>2</v>
      </c>
      <c r="M24" s="5">
        <v>2</v>
      </c>
      <c r="N24" s="5">
        <v>2</v>
      </c>
      <c r="O24" s="5">
        <v>20</v>
      </c>
      <c r="P24" s="5">
        <v>0</v>
      </c>
      <c r="Q24" s="5">
        <v>0</v>
      </c>
      <c r="R24" s="5">
        <v>0</v>
      </c>
      <c r="S24" s="5">
        <v>0</v>
      </c>
      <c r="T24" s="5"/>
      <c r="U24" s="5"/>
      <c r="V24" s="5"/>
      <c r="W24" s="17">
        <f>E24+F24+G24+H24+I24+J24+K24+L24+M24+N24+O24+P24+Q24+R24+S24</f>
        <v>38</v>
      </c>
      <c r="X24" s="5">
        <v>14467</v>
      </c>
      <c r="Y24" s="17">
        <f>X24-D24</f>
        <v>217</v>
      </c>
      <c r="Z24" s="17">
        <f>W24+Y24</f>
        <v>255</v>
      </c>
      <c r="AA24" s="5"/>
    </row>
    <row r="25" spans="1:27" s="6" customFormat="1" ht="12.75">
      <c r="A25" s="17">
        <v>80</v>
      </c>
      <c r="B25" s="5" t="s">
        <v>75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10">
        <v>81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f>X26-D26</f>
        <v>0</v>
      </c>
      <c r="Z26" s="2">
        <f>W26+Y26</f>
        <v>0</v>
      </c>
      <c r="AA26" s="2"/>
    </row>
    <row r="27" spans="1:27" ht="12.75">
      <c r="A27" s="10">
        <v>82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10">
        <v>83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f>X28-D28</f>
        <v>0</v>
      </c>
      <c r="Z28" s="2">
        <f>W28+Y28</f>
        <v>0</v>
      </c>
      <c r="AA28" s="2"/>
    </row>
    <row r="29" spans="1:27" ht="12.75">
      <c r="A29" s="10">
        <v>84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10">
        <v>85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f>X30-D30</f>
        <v>0</v>
      </c>
      <c r="Z30" s="2">
        <f>W30+Y30</f>
        <v>0</v>
      </c>
      <c r="AA30" s="2"/>
    </row>
    <row r="31" spans="1:27" ht="12.75">
      <c r="A31" s="10">
        <v>86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10">
        <v>87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f>X32-D32</f>
        <v>0</v>
      </c>
      <c r="Z32" s="2">
        <f>W32+Y32</f>
        <v>0</v>
      </c>
      <c r="AA32" s="2"/>
    </row>
    <row r="33" spans="1:27" ht="12.7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f>SUM(E34:V34)</f>
        <v>0</v>
      </c>
      <c r="X34" s="2"/>
      <c r="Y34" s="2">
        <f>X34-D34</f>
        <v>0</v>
      </c>
      <c r="Z34" s="2">
        <f>W34+Y34</f>
        <v>0</v>
      </c>
      <c r="AA34" s="2"/>
    </row>
  </sheetData>
  <printOptions/>
  <pageMargins left="0.2" right="0.2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B3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5.00390625" style="8" customWidth="1"/>
    <col min="4" max="4" width="8.421875" style="0" customWidth="1"/>
    <col min="5" max="5" width="5.8515625" style="0" customWidth="1"/>
    <col min="6" max="22" width="3.8515625" style="0" customWidth="1"/>
    <col min="23" max="23" width="5.7109375" style="0" customWidth="1"/>
    <col min="24" max="25" width="7.57421875" style="0" customWidth="1"/>
    <col min="26" max="26" width="10.7109375" style="0" customWidth="1"/>
    <col min="27" max="27" width="6.140625" style="0" customWidth="1"/>
  </cols>
  <sheetData>
    <row r="1" ht="20.25">
      <c r="D1" s="1" t="s">
        <v>13</v>
      </c>
    </row>
    <row r="2" spans="1:27" ht="12.75">
      <c r="A2" s="2" t="s">
        <v>8</v>
      </c>
      <c r="B2" s="2" t="s">
        <v>0</v>
      </c>
      <c r="C2" s="7" t="s">
        <v>1</v>
      </c>
      <c r="D2" s="2" t="s">
        <v>2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 t="s">
        <v>82</v>
      </c>
      <c r="X2" s="2" t="s">
        <v>81</v>
      </c>
      <c r="Y2" s="2" t="s">
        <v>5</v>
      </c>
      <c r="Z2" s="2" t="s">
        <v>6</v>
      </c>
      <c r="AA2" s="2" t="s">
        <v>7</v>
      </c>
    </row>
    <row r="3" spans="1:28" ht="12.75">
      <c r="A3" s="17">
        <v>1</v>
      </c>
      <c r="B3" s="17" t="s">
        <v>32</v>
      </c>
      <c r="C3" s="7"/>
      <c r="D3" s="17">
        <v>1</v>
      </c>
      <c r="E3" s="17">
        <v>4650</v>
      </c>
      <c r="F3" s="17">
        <v>0</v>
      </c>
      <c r="G3" s="17">
        <v>0</v>
      </c>
      <c r="H3" s="17">
        <v>2</v>
      </c>
      <c r="I3" s="17">
        <v>0</v>
      </c>
      <c r="J3" s="17">
        <v>2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2</v>
      </c>
      <c r="Q3" s="17">
        <v>0</v>
      </c>
      <c r="R3" s="17">
        <v>0</v>
      </c>
      <c r="S3" s="17">
        <v>0</v>
      </c>
      <c r="T3" s="17">
        <v>0</v>
      </c>
      <c r="U3" s="17"/>
      <c r="V3" s="17"/>
      <c r="W3" s="17"/>
      <c r="X3" s="17">
        <f>SUM(F3:V3)</f>
        <v>6</v>
      </c>
      <c r="Y3" s="17">
        <v>4824</v>
      </c>
      <c r="Z3" s="17">
        <f>Y3-E3</f>
        <v>174</v>
      </c>
      <c r="AA3" s="17">
        <f>Z3+X3</f>
        <v>180</v>
      </c>
      <c r="AB3" s="17"/>
    </row>
    <row r="4" spans="1:28" s="21" customFormat="1" ht="12.75">
      <c r="A4" s="5">
        <f>A3+1</f>
        <v>2</v>
      </c>
      <c r="B4" s="5" t="s">
        <v>25</v>
      </c>
      <c r="D4" s="5">
        <v>3</v>
      </c>
      <c r="E4" s="5">
        <v>3500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</v>
      </c>
      <c r="S4" s="5">
        <v>2</v>
      </c>
      <c r="T4" s="5">
        <v>0</v>
      </c>
      <c r="U4" s="5"/>
      <c r="V4" s="5"/>
      <c r="W4" s="5"/>
      <c r="X4" s="17">
        <f aca="true" t="shared" si="0" ref="X4:X30">SUM(F4:V4)</f>
        <v>6</v>
      </c>
      <c r="Y4" s="5">
        <v>3671</v>
      </c>
      <c r="Z4" s="17">
        <f aca="true" t="shared" si="1" ref="Z4:Z30">Y4-E4</f>
        <v>171</v>
      </c>
      <c r="AA4" s="17">
        <f aca="true" t="shared" si="2" ref="AA4:AA30">Z4+X4</f>
        <v>177</v>
      </c>
      <c r="AB4" s="5"/>
    </row>
    <row r="5" spans="1:28" s="6" customFormat="1" ht="12.75">
      <c r="A5" s="5">
        <f aca="true" t="shared" si="3" ref="A5:A33">A4+1</f>
        <v>3</v>
      </c>
      <c r="B5" s="22" t="s">
        <v>33</v>
      </c>
      <c r="D5" s="6">
        <v>4</v>
      </c>
      <c r="E5" s="5">
        <v>6000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</v>
      </c>
      <c r="M5" s="5">
        <v>0</v>
      </c>
      <c r="N5" s="5">
        <v>50</v>
      </c>
      <c r="O5" s="5">
        <v>0</v>
      </c>
      <c r="P5" s="5">
        <v>0</v>
      </c>
      <c r="Q5" s="5">
        <v>2</v>
      </c>
      <c r="R5" s="5">
        <v>0</v>
      </c>
      <c r="S5" s="5">
        <v>0</v>
      </c>
      <c r="T5" s="5">
        <v>2</v>
      </c>
      <c r="U5" s="5"/>
      <c r="V5" s="5"/>
      <c r="W5" s="5"/>
      <c r="X5" s="17">
        <f t="shared" si="0"/>
        <v>56</v>
      </c>
      <c r="Y5" s="5">
        <v>6186</v>
      </c>
      <c r="Z5" s="17">
        <f t="shared" si="1"/>
        <v>186</v>
      </c>
      <c r="AA5" s="17">
        <f t="shared" si="2"/>
        <v>242</v>
      </c>
      <c r="AB5" s="5"/>
    </row>
    <row r="6" spans="1:28" s="6" customFormat="1" ht="12.75">
      <c r="A6" s="5">
        <f t="shared" si="3"/>
        <v>4</v>
      </c>
      <c r="B6" s="5" t="s">
        <v>34</v>
      </c>
      <c r="D6" s="5">
        <v>5</v>
      </c>
      <c r="E6" s="5">
        <v>3600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0</v>
      </c>
      <c r="L6" s="5">
        <v>2</v>
      </c>
      <c r="M6" s="5">
        <v>0</v>
      </c>
      <c r="N6" s="5">
        <v>50</v>
      </c>
      <c r="O6" s="5">
        <v>0</v>
      </c>
      <c r="P6" s="5">
        <v>2</v>
      </c>
      <c r="Q6" s="5">
        <v>0</v>
      </c>
      <c r="R6" s="5">
        <v>2</v>
      </c>
      <c r="S6" s="5">
        <v>2</v>
      </c>
      <c r="T6" s="5">
        <v>0</v>
      </c>
      <c r="U6" s="5"/>
      <c r="V6" s="5"/>
      <c r="W6" s="5"/>
      <c r="X6" s="17">
        <f t="shared" si="0"/>
        <v>60</v>
      </c>
      <c r="Y6" s="5">
        <v>3819</v>
      </c>
      <c r="Z6" s="17">
        <f t="shared" si="1"/>
        <v>219</v>
      </c>
      <c r="AA6" s="17">
        <f t="shared" si="2"/>
        <v>279</v>
      </c>
      <c r="AB6" s="5"/>
    </row>
    <row r="7" spans="1:28" s="6" customFormat="1" ht="12.75">
      <c r="A7" s="5">
        <f t="shared" si="3"/>
        <v>5</v>
      </c>
      <c r="B7" s="5" t="s">
        <v>35</v>
      </c>
      <c r="D7" s="5">
        <v>6</v>
      </c>
      <c r="E7" s="5">
        <v>4500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2</v>
      </c>
      <c r="M7" s="5">
        <v>0</v>
      </c>
      <c r="N7" s="5">
        <v>2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</v>
      </c>
      <c r="U7" s="5"/>
      <c r="V7" s="5"/>
      <c r="W7" s="5"/>
      <c r="X7" s="17">
        <f t="shared" si="0"/>
        <v>6</v>
      </c>
      <c r="Y7" s="5">
        <v>4703</v>
      </c>
      <c r="Z7" s="17">
        <f t="shared" si="1"/>
        <v>203</v>
      </c>
      <c r="AA7" s="17">
        <f t="shared" si="2"/>
        <v>209</v>
      </c>
      <c r="AB7" s="5"/>
    </row>
    <row r="8" spans="1:28" s="6" customFormat="1" ht="12.75">
      <c r="A8" s="5">
        <f t="shared" si="3"/>
        <v>6</v>
      </c>
      <c r="B8" s="5" t="s">
        <v>26</v>
      </c>
      <c r="D8" s="5">
        <v>8</v>
      </c>
      <c r="E8" s="5">
        <v>3000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2</v>
      </c>
      <c r="M8" s="5">
        <v>0</v>
      </c>
      <c r="N8" s="5">
        <v>2</v>
      </c>
      <c r="O8" s="5">
        <v>0</v>
      </c>
      <c r="P8" s="5">
        <v>50</v>
      </c>
      <c r="Q8" s="5">
        <v>50</v>
      </c>
      <c r="R8" s="5">
        <v>50</v>
      </c>
      <c r="S8" s="5">
        <v>2</v>
      </c>
      <c r="T8" s="5">
        <v>0</v>
      </c>
      <c r="U8" s="5"/>
      <c r="V8" s="5"/>
      <c r="W8" s="5"/>
      <c r="X8" s="17">
        <f t="shared" si="0"/>
        <v>158</v>
      </c>
      <c r="Y8" s="5">
        <v>3268</v>
      </c>
      <c r="Z8" s="17">
        <f t="shared" si="1"/>
        <v>268</v>
      </c>
      <c r="AA8" s="17">
        <f t="shared" si="2"/>
        <v>426</v>
      </c>
      <c r="AB8" s="5"/>
    </row>
    <row r="9" spans="1:28" s="6" customFormat="1" ht="12.75">
      <c r="A9" s="5">
        <f t="shared" si="3"/>
        <v>7</v>
      </c>
      <c r="B9" s="5" t="s">
        <v>36</v>
      </c>
      <c r="D9" s="5">
        <v>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7">
        <f t="shared" si="0"/>
        <v>0</v>
      </c>
      <c r="Y9" s="5"/>
      <c r="Z9" s="17">
        <f t="shared" si="1"/>
        <v>0</v>
      </c>
      <c r="AA9" s="17">
        <f t="shared" si="2"/>
        <v>0</v>
      </c>
      <c r="AB9" s="5"/>
    </row>
    <row r="10" spans="1:28" s="6" customFormat="1" ht="12.75">
      <c r="A10" s="5">
        <f t="shared" si="3"/>
        <v>8</v>
      </c>
      <c r="B10" s="5" t="s">
        <v>37</v>
      </c>
      <c r="D10" s="5">
        <v>10</v>
      </c>
      <c r="E10" s="5">
        <v>4750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/>
      <c r="V10" s="5"/>
      <c r="W10" s="5"/>
      <c r="X10" s="17">
        <f t="shared" si="0"/>
        <v>4</v>
      </c>
      <c r="Y10" s="5">
        <v>4967</v>
      </c>
      <c r="Z10" s="17">
        <f t="shared" si="1"/>
        <v>217</v>
      </c>
      <c r="AA10" s="17">
        <f t="shared" si="2"/>
        <v>221</v>
      </c>
      <c r="AB10" s="5"/>
    </row>
    <row r="11" spans="1:28" s="6" customFormat="1" ht="12.75">
      <c r="A11" s="5">
        <f t="shared" si="3"/>
        <v>9</v>
      </c>
      <c r="B11" s="5" t="s">
        <v>28</v>
      </c>
      <c r="D11" s="5">
        <v>11</v>
      </c>
      <c r="E11" s="5">
        <v>5050</v>
      </c>
      <c r="F11" s="5">
        <v>0</v>
      </c>
      <c r="G11" s="5">
        <v>2</v>
      </c>
      <c r="H11" s="5">
        <v>0</v>
      </c>
      <c r="I11" s="5">
        <v>2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/>
      <c r="V11" s="5"/>
      <c r="W11" s="5"/>
      <c r="X11" s="17">
        <f t="shared" si="0"/>
        <v>10</v>
      </c>
      <c r="Y11" s="5">
        <v>5222</v>
      </c>
      <c r="Z11" s="17">
        <f t="shared" si="1"/>
        <v>172</v>
      </c>
      <c r="AA11" s="17">
        <f t="shared" si="2"/>
        <v>182</v>
      </c>
      <c r="AB11" s="5"/>
    </row>
    <row r="12" spans="1:28" s="6" customFormat="1" ht="12.75">
      <c r="A12" s="5">
        <f t="shared" si="3"/>
        <v>10</v>
      </c>
      <c r="B12" s="5" t="s">
        <v>38</v>
      </c>
      <c r="D12" s="5">
        <v>12</v>
      </c>
      <c r="E12" s="5">
        <v>2200</v>
      </c>
      <c r="F12" s="5">
        <v>0</v>
      </c>
      <c r="G12" s="5">
        <v>2</v>
      </c>
      <c r="H12" s="20">
        <v>0</v>
      </c>
      <c r="I12" s="20">
        <v>2</v>
      </c>
      <c r="J12" s="20">
        <v>2</v>
      </c>
      <c r="K12" s="5">
        <v>2</v>
      </c>
      <c r="L12" s="5">
        <v>0</v>
      </c>
      <c r="M12" s="5">
        <v>2</v>
      </c>
      <c r="N12" s="5">
        <v>2</v>
      </c>
      <c r="O12" s="5">
        <v>2</v>
      </c>
      <c r="P12" s="5">
        <v>50</v>
      </c>
      <c r="Q12" s="5">
        <v>0</v>
      </c>
      <c r="R12" s="5">
        <v>2</v>
      </c>
      <c r="S12" s="5">
        <v>0</v>
      </c>
      <c r="T12" s="5">
        <v>0</v>
      </c>
      <c r="U12" s="5"/>
      <c r="V12" s="5"/>
      <c r="W12" s="5"/>
      <c r="X12" s="17">
        <f t="shared" si="0"/>
        <v>66</v>
      </c>
      <c r="Y12" s="5">
        <v>2435</v>
      </c>
      <c r="Z12" s="17">
        <f t="shared" si="1"/>
        <v>235</v>
      </c>
      <c r="AA12" s="17">
        <f t="shared" si="2"/>
        <v>301</v>
      </c>
      <c r="AB12" s="5"/>
    </row>
    <row r="13" spans="1:28" s="6" customFormat="1" ht="12.75">
      <c r="A13" s="5">
        <f t="shared" si="3"/>
        <v>11</v>
      </c>
      <c r="B13" s="5" t="s">
        <v>39</v>
      </c>
      <c r="D13" s="5">
        <v>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>
        <f t="shared" si="0"/>
        <v>0</v>
      </c>
      <c r="Y13" s="5"/>
      <c r="Z13" s="17">
        <f t="shared" si="1"/>
        <v>0</v>
      </c>
      <c r="AA13" s="17">
        <f t="shared" si="2"/>
        <v>0</v>
      </c>
      <c r="AB13" s="5"/>
    </row>
    <row r="14" spans="1:28" s="6" customFormat="1" ht="12.75">
      <c r="A14" s="5">
        <f t="shared" si="3"/>
        <v>12</v>
      </c>
      <c r="B14" s="5" t="s">
        <v>40</v>
      </c>
      <c r="D14" s="5">
        <v>16</v>
      </c>
      <c r="E14" s="5">
        <v>6150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 s="5"/>
      <c r="V14" s="5"/>
      <c r="W14" s="5"/>
      <c r="X14" s="17">
        <f t="shared" si="0"/>
        <v>4</v>
      </c>
      <c r="Y14" s="5">
        <v>6331</v>
      </c>
      <c r="Z14" s="17">
        <f t="shared" si="1"/>
        <v>181</v>
      </c>
      <c r="AA14" s="17">
        <f t="shared" si="2"/>
        <v>185</v>
      </c>
      <c r="AB14" s="5"/>
    </row>
    <row r="15" spans="1:28" s="6" customFormat="1" ht="12.75">
      <c r="A15" s="5">
        <f t="shared" si="3"/>
        <v>13</v>
      </c>
      <c r="B15" s="5" t="s">
        <v>27</v>
      </c>
      <c r="D15" s="5">
        <v>17</v>
      </c>
      <c r="E15" s="5">
        <v>6650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/>
      <c r="V15" s="5"/>
      <c r="W15" s="5"/>
      <c r="X15" s="17">
        <f t="shared" si="0"/>
        <v>2</v>
      </c>
      <c r="Y15" s="5">
        <v>6838</v>
      </c>
      <c r="Z15" s="17">
        <f t="shared" si="1"/>
        <v>188</v>
      </c>
      <c r="AA15" s="17">
        <f t="shared" si="2"/>
        <v>190</v>
      </c>
      <c r="AB15" s="5"/>
    </row>
    <row r="16" spans="1:28" s="6" customFormat="1" ht="12.75">
      <c r="A16" s="5">
        <f t="shared" si="3"/>
        <v>14</v>
      </c>
      <c r="B16" s="5" t="s">
        <v>78</v>
      </c>
      <c r="D16" s="5">
        <v>18</v>
      </c>
      <c r="E16" s="5">
        <v>5750</v>
      </c>
      <c r="F16" s="5">
        <v>0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50</v>
      </c>
      <c r="N16" s="5">
        <v>50</v>
      </c>
      <c r="O16" s="5">
        <v>0</v>
      </c>
      <c r="P16" s="5">
        <v>2</v>
      </c>
      <c r="Q16" s="5">
        <v>0</v>
      </c>
      <c r="R16" s="5">
        <v>0</v>
      </c>
      <c r="S16" s="5">
        <v>2</v>
      </c>
      <c r="T16" s="5">
        <v>0</v>
      </c>
      <c r="U16" s="5"/>
      <c r="V16" s="5"/>
      <c r="W16" s="5"/>
      <c r="X16" s="17">
        <f t="shared" si="0"/>
        <v>116</v>
      </c>
      <c r="Y16" s="5">
        <v>6031</v>
      </c>
      <c r="Z16" s="17">
        <f t="shared" si="1"/>
        <v>281</v>
      </c>
      <c r="AA16" s="17">
        <f t="shared" si="2"/>
        <v>397</v>
      </c>
      <c r="AB16" s="5"/>
    </row>
    <row r="17" spans="1:28" s="6" customFormat="1" ht="12.75">
      <c r="A17" s="5">
        <f t="shared" si="3"/>
        <v>15</v>
      </c>
      <c r="B17" s="5" t="s">
        <v>79</v>
      </c>
      <c r="D17" s="5">
        <v>19</v>
      </c>
      <c r="E17" s="5">
        <v>3850</v>
      </c>
      <c r="F17" s="5">
        <v>2</v>
      </c>
      <c r="G17" s="5">
        <v>2</v>
      </c>
      <c r="H17" s="5">
        <v>0</v>
      </c>
      <c r="I17" s="5">
        <v>2</v>
      </c>
      <c r="J17" s="5">
        <v>2</v>
      </c>
      <c r="K17" s="5">
        <v>2</v>
      </c>
      <c r="L17" s="5">
        <v>2</v>
      </c>
      <c r="M17" s="5">
        <v>2</v>
      </c>
      <c r="N17" s="5">
        <v>50</v>
      </c>
      <c r="O17" s="5">
        <v>0</v>
      </c>
      <c r="P17" s="5">
        <v>2</v>
      </c>
      <c r="Q17" s="5">
        <v>0</v>
      </c>
      <c r="R17" s="5">
        <v>2</v>
      </c>
      <c r="S17" s="5">
        <v>2</v>
      </c>
      <c r="T17" s="5">
        <v>0</v>
      </c>
      <c r="U17" s="5"/>
      <c r="V17" s="5"/>
      <c r="W17" s="5"/>
      <c r="X17" s="17">
        <f t="shared" si="0"/>
        <v>70</v>
      </c>
      <c r="Y17" s="5">
        <v>4279</v>
      </c>
      <c r="Z17" s="17">
        <f t="shared" si="1"/>
        <v>429</v>
      </c>
      <c r="AA17" s="17">
        <f t="shared" si="2"/>
        <v>499</v>
      </c>
      <c r="AB17" s="5"/>
    </row>
    <row r="18" spans="1:28" s="6" customFormat="1" ht="12.75">
      <c r="A18" s="5">
        <f t="shared" si="3"/>
        <v>16</v>
      </c>
      <c r="B18" s="5" t="s">
        <v>41</v>
      </c>
      <c r="D18" s="5">
        <v>20</v>
      </c>
      <c r="E18" s="5">
        <v>3400</v>
      </c>
      <c r="F18" s="5">
        <v>0</v>
      </c>
      <c r="G18" s="5">
        <v>0</v>
      </c>
      <c r="H18" s="5">
        <v>2</v>
      </c>
      <c r="I18" s="5">
        <v>0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0</v>
      </c>
      <c r="R18" s="5">
        <v>0</v>
      </c>
      <c r="S18" s="5">
        <v>2</v>
      </c>
      <c r="T18" s="5">
        <v>0</v>
      </c>
      <c r="U18" s="5"/>
      <c r="V18" s="5"/>
      <c r="W18" s="5"/>
      <c r="X18" s="17">
        <f t="shared" si="0"/>
        <v>8</v>
      </c>
      <c r="Y18" s="5">
        <v>3593</v>
      </c>
      <c r="Z18" s="17">
        <f t="shared" si="1"/>
        <v>193</v>
      </c>
      <c r="AA18" s="17">
        <f t="shared" si="2"/>
        <v>201</v>
      </c>
      <c r="AB18" s="5"/>
    </row>
    <row r="19" spans="1:28" s="6" customFormat="1" ht="12.75">
      <c r="A19" s="5">
        <f t="shared" si="3"/>
        <v>17</v>
      </c>
      <c r="B19" s="5" t="s">
        <v>42</v>
      </c>
      <c r="D19" s="5">
        <v>21</v>
      </c>
      <c r="E19" s="5">
        <v>4400</v>
      </c>
      <c r="F19" s="5">
        <v>0</v>
      </c>
      <c r="G19" s="5">
        <v>2</v>
      </c>
      <c r="H19" s="5">
        <v>0</v>
      </c>
      <c r="I19" s="5">
        <v>2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2</v>
      </c>
      <c r="R19" s="5">
        <v>0</v>
      </c>
      <c r="S19" s="5">
        <v>2</v>
      </c>
      <c r="T19" s="5">
        <v>0</v>
      </c>
      <c r="U19" s="5"/>
      <c r="V19" s="5"/>
      <c r="W19" s="5"/>
      <c r="X19" s="17">
        <f t="shared" si="0"/>
        <v>12</v>
      </c>
      <c r="Y19" s="5">
        <v>4563</v>
      </c>
      <c r="Z19" s="17">
        <f t="shared" si="1"/>
        <v>163</v>
      </c>
      <c r="AA19" s="17">
        <f t="shared" si="2"/>
        <v>175</v>
      </c>
      <c r="AB19" s="5"/>
    </row>
    <row r="20" spans="1:28" s="6" customFormat="1" ht="12.75">
      <c r="A20" s="5">
        <f t="shared" si="3"/>
        <v>18</v>
      </c>
      <c r="B20" s="5" t="s">
        <v>43</v>
      </c>
      <c r="D20" s="5">
        <v>22</v>
      </c>
      <c r="E20" s="5">
        <v>5450</v>
      </c>
      <c r="F20" s="5">
        <v>0</v>
      </c>
      <c r="G20" s="5">
        <v>0</v>
      </c>
      <c r="H20" s="5">
        <v>0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/>
      <c r="V20" s="5"/>
      <c r="W20" s="5"/>
      <c r="X20" s="17">
        <f t="shared" si="0"/>
        <v>4</v>
      </c>
      <c r="Y20" s="5">
        <v>5613</v>
      </c>
      <c r="Z20" s="17">
        <f t="shared" si="1"/>
        <v>163</v>
      </c>
      <c r="AA20" s="17">
        <f t="shared" si="2"/>
        <v>167</v>
      </c>
      <c r="AB20" s="5"/>
    </row>
    <row r="21" spans="1:28" s="6" customFormat="1" ht="12.75">
      <c r="A21" s="5">
        <f t="shared" si="3"/>
        <v>19</v>
      </c>
      <c r="B21" s="5" t="s">
        <v>44</v>
      </c>
      <c r="D21" s="5">
        <v>23</v>
      </c>
      <c r="E21" s="5">
        <v>4100</v>
      </c>
      <c r="F21" s="5">
        <v>0</v>
      </c>
      <c r="G21" s="5">
        <v>2</v>
      </c>
      <c r="H21" s="5">
        <v>0</v>
      </c>
      <c r="I21" s="5">
        <v>2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</v>
      </c>
      <c r="T21" s="5">
        <v>2</v>
      </c>
      <c r="U21" s="5"/>
      <c r="V21" s="5"/>
      <c r="W21" s="5"/>
      <c r="X21" s="17">
        <f t="shared" si="0"/>
        <v>10</v>
      </c>
      <c r="Y21" s="5">
        <v>4282</v>
      </c>
      <c r="Z21" s="17">
        <f t="shared" si="1"/>
        <v>182</v>
      </c>
      <c r="AA21" s="17">
        <f t="shared" si="2"/>
        <v>192</v>
      </c>
      <c r="AB21" s="5"/>
    </row>
    <row r="22" spans="1:28" s="6" customFormat="1" ht="12.75">
      <c r="A22" s="5">
        <f t="shared" si="3"/>
        <v>20</v>
      </c>
      <c r="B22" s="5" t="s">
        <v>45</v>
      </c>
      <c r="D22" s="5">
        <v>24</v>
      </c>
      <c r="E22" s="5">
        <v>3200</v>
      </c>
      <c r="F22" s="5">
        <v>0</v>
      </c>
      <c r="G22" s="5">
        <v>0</v>
      </c>
      <c r="H22" s="5">
        <v>0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/>
      <c r="V22" s="5"/>
      <c r="W22" s="5"/>
      <c r="X22" s="17">
        <f t="shared" si="0"/>
        <v>12</v>
      </c>
      <c r="Y22" s="5">
        <v>3373</v>
      </c>
      <c r="Z22" s="17">
        <f t="shared" si="1"/>
        <v>173</v>
      </c>
      <c r="AA22" s="17">
        <f t="shared" si="2"/>
        <v>185</v>
      </c>
      <c r="AB22" s="5"/>
    </row>
    <row r="23" spans="1:28" s="6" customFormat="1" ht="12.75">
      <c r="A23" s="5">
        <f t="shared" si="3"/>
        <v>21</v>
      </c>
      <c r="B23" s="17" t="s">
        <v>46</v>
      </c>
      <c r="D23" s="17">
        <v>25</v>
      </c>
      <c r="E23" s="17">
        <v>5650</v>
      </c>
      <c r="F23" s="17">
        <v>0</v>
      </c>
      <c r="G23" s="17">
        <v>0</v>
      </c>
      <c r="H23" s="17">
        <v>0</v>
      </c>
      <c r="I23" s="17">
        <v>2</v>
      </c>
      <c r="J23" s="17">
        <v>2</v>
      </c>
      <c r="K23" s="17">
        <v>0</v>
      </c>
      <c r="L23" s="17">
        <v>2</v>
      </c>
      <c r="M23" s="17">
        <v>0</v>
      </c>
      <c r="N23" s="17">
        <v>0</v>
      </c>
      <c r="O23" s="17">
        <v>0</v>
      </c>
      <c r="P23" s="17">
        <v>2</v>
      </c>
      <c r="Q23" s="17">
        <v>0</v>
      </c>
      <c r="R23" s="17">
        <v>0</v>
      </c>
      <c r="S23" s="17"/>
      <c r="T23" s="17"/>
      <c r="U23" s="17"/>
      <c r="V23" s="17"/>
      <c r="W23" s="17"/>
      <c r="X23" s="17">
        <f t="shared" si="0"/>
        <v>8</v>
      </c>
      <c r="Y23" s="17">
        <v>5873</v>
      </c>
      <c r="Z23" s="17">
        <f t="shared" si="1"/>
        <v>223</v>
      </c>
      <c r="AA23" s="17">
        <f t="shared" si="2"/>
        <v>231</v>
      </c>
      <c r="AB23" s="17"/>
    </row>
    <row r="24" spans="1:28" s="21" customFormat="1" ht="12.75">
      <c r="A24" s="5">
        <f t="shared" si="3"/>
        <v>22</v>
      </c>
      <c r="B24" s="17" t="s">
        <v>47</v>
      </c>
      <c r="D24" s="17">
        <v>26</v>
      </c>
      <c r="E24" s="17">
        <v>1855</v>
      </c>
      <c r="F24" s="17">
        <v>0</v>
      </c>
      <c r="G24" s="17">
        <v>0</v>
      </c>
      <c r="H24" s="21">
        <v>0</v>
      </c>
      <c r="I24" s="21">
        <v>0</v>
      </c>
      <c r="J24" s="21">
        <v>2</v>
      </c>
      <c r="K24" s="17">
        <v>2</v>
      </c>
      <c r="L24" s="17">
        <v>0</v>
      </c>
      <c r="M24" s="17">
        <v>0</v>
      </c>
      <c r="N24" s="17">
        <v>0</v>
      </c>
      <c r="O24" s="17">
        <v>0</v>
      </c>
      <c r="P24" s="17">
        <v>2</v>
      </c>
      <c r="Q24" s="17">
        <v>0</v>
      </c>
      <c r="R24" s="17">
        <v>2</v>
      </c>
      <c r="S24" s="17">
        <v>0</v>
      </c>
      <c r="T24" s="17">
        <v>0</v>
      </c>
      <c r="U24" s="17"/>
      <c r="V24" s="17"/>
      <c r="W24" s="17"/>
      <c r="X24" s="17">
        <f t="shared" si="0"/>
        <v>8</v>
      </c>
      <c r="Y24" s="17">
        <v>2097</v>
      </c>
      <c r="Z24" s="17">
        <f t="shared" si="1"/>
        <v>242</v>
      </c>
      <c r="AA24" s="17">
        <f t="shared" si="2"/>
        <v>250</v>
      </c>
      <c r="AB24" s="17"/>
    </row>
    <row r="25" spans="1:28" s="21" customFormat="1" ht="12.75">
      <c r="A25" s="7">
        <f t="shared" si="3"/>
        <v>23</v>
      </c>
      <c r="B25" s="5" t="s">
        <v>48</v>
      </c>
      <c r="D25" s="5">
        <v>27</v>
      </c>
      <c r="E25" s="5">
        <v>2450</v>
      </c>
      <c r="F25" s="5">
        <v>0</v>
      </c>
      <c r="G25" s="5">
        <v>0</v>
      </c>
      <c r="H25" s="15">
        <v>0</v>
      </c>
      <c r="I25" s="15">
        <v>2</v>
      </c>
      <c r="J25" s="16">
        <v>0</v>
      </c>
      <c r="K25" s="5">
        <v>0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50</v>
      </c>
      <c r="R25" s="5">
        <v>0</v>
      </c>
      <c r="S25" s="5">
        <v>2</v>
      </c>
      <c r="T25" s="5">
        <v>0</v>
      </c>
      <c r="U25" s="5"/>
      <c r="V25" s="5"/>
      <c r="W25" s="5"/>
      <c r="X25" s="17">
        <f t="shared" si="0"/>
        <v>56</v>
      </c>
      <c r="Y25" s="5">
        <v>2762</v>
      </c>
      <c r="Z25" s="17">
        <f t="shared" si="1"/>
        <v>312</v>
      </c>
      <c r="AA25" s="17">
        <f t="shared" si="2"/>
        <v>368</v>
      </c>
      <c r="AB25" s="2"/>
    </row>
    <row r="26" spans="1:28" ht="12.75">
      <c r="A26" s="7">
        <f t="shared" si="3"/>
        <v>24</v>
      </c>
      <c r="B26" s="5" t="s">
        <v>49</v>
      </c>
      <c r="D26" s="5">
        <v>28</v>
      </c>
      <c r="E26" s="5">
        <v>5350</v>
      </c>
      <c r="F26" s="5">
        <v>0</v>
      </c>
      <c r="G26" s="5">
        <v>0</v>
      </c>
      <c r="H26" s="5">
        <v>0</v>
      </c>
      <c r="I26" s="5">
        <v>2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50</v>
      </c>
      <c r="Q26" s="5">
        <v>50</v>
      </c>
      <c r="R26" s="5">
        <v>50</v>
      </c>
      <c r="S26" s="5">
        <v>50</v>
      </c>
      <c r="T26" s="5">
        <v>50</v>
      </c>
      <c r="U26" s="5"/>
      <c r="V26" s="5"/>
      <c r="W26" s="5"/>
      <c r="X26" s="17">
        <f t="shared" si="0"/>
        <v>256</v>
      </c>
      <c r="Y26" s="5">
        <v>5620</v>
      </c>
      <c r="Z26" s="17">
        <f t="shared" si="1"/>
        <v>270</v>
      </c>
      <c r="AA26" s="17">
        <f t="shared" si="2"/>
        <v>526</v>
      </c>
      <c r="AB26" s="2"/>
    </row>
    <row r="27" spans="1:28" ht="12.75">
      <c r="A27" s="5">
        <f t="shared" si="3"/>
        <v>25</v>
      </c>
      <c r="B27" s="5" t="s">
        <v>50</v>
      </c>
      <c r="D27" s="5">
        <v>29</v>
      </c>
      <c r="E27" s="5">
        <v>7050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/>
      <c r="V27" s="5"/>
      <c r="W27" s="5"/>
      <c r="X27" s="17">
        <f t="shared" si="0"/>
        <v>6</v>
      </c>
      <c r="Y27" s="5">
        <v>7275</v>
      </c>
      <c r="Z27" s="17">
        <f t="shared" si="1"/>
        <v>225</v>
      </c>
      <c r="AA27" s="17">
        <f t="shared" si="2"/>
        <v>231</v>
      </c>
      <c r="AB27" s="5"/>
    </row>
    <row r="28" spans="1:28" s="6" customFormat="1" ht="12.75">
      <c r="A28" s="5">
        <f t="shared" si="3"/>
        <v>26</v>
      </c>
      <c r="B28" s="17" t="s">
        <v>38</v>
      </c>
      <c r="D28" s="17">
        <v>30</v>
      </c>
      <c r="E28" s="17">
        <v>6300</v>
      </c>
      <c r="F28" s="17">
        <v>0</v>
      </c>
      <c r="G28" s="17">
        <v>0</v>
      </c>
      <c r="H28" s="17">
        <v>0</v>
      </c>
      <c r="I28" s="17">
        <v>0</v>
      </c>
      <c r="J28" s="17">
        <v>50</v>
      </c>
      <c r="K28" s="17">
        <v>50</v>
      </c>
      <c r="L28" s="17">
        <v>50</v>
      </c>
      <c r="M28" s="17">
        <v>50</v>
      </c>
      <c r="N28" s="17">
        <v>50</v>
      </c>
      <c r="O28" s="17">
        <v>0</v>
      </c>
      <c r="P28" s="17">
        <v>50</v>
      </c>
      <c r="Q28" s="17">
        <v>0</v>
      </c>
      <c r="R28" s="17">
        <v>50</v>
      </c>
      <c r="S28" s="5">
        <v>0</v>
      </c>
      <c r="T28" s="5">
        <v>0</v>
      </c>
      <c r="U28" s="17"/>
      <c r="V28" s="17"/>
      <c r="W28" s="17"/>
      <c r="X28" s="17">
        <f t="shared" si="0"/>
        <v>350</v>
      </c>
      <c r="Y28" s="17">
        <v>6570</v>
      </c>
      <c r="Z28" s="17">
        <f t="shared" si="1"/>
        <v>270</v>
      </c>
      <c r="AA28" s="17">
        <f t="shared" si="2"/>
        <v>620</v>
      </c>
      <c r="AB28" s="17"/>
    </row>
    <row r="29" spans="1:28" s="21" customFormat="1" ht="12.75">
      <c r="A29" s="5">
        <f t="shared" si="3"/>
        <v>27</v>
      </c>
      <c r="B29" s="17" t="s">
        <v>51</v>
      </c>
      <c r="D29" s="17">
        <v>31</v>
      </c>
      <c r="E29" s="17">
        <v>3300</v>
      </c>
      <c r="F29" s="17">
        <v>0</v>
      </c>
      <c r="G29" s="17">
        <v>0</v>
      </c>
      <c r="H29" s="17">
        <v>0</v>
      </c>
      <c r="I29" s="17">
        <v>2</v>
      </c>
      <c r="J29" s="17">
        <v>50</v>
      </c>
      <c r="K29" s="17">
        <v>2</v>
      </c>
      <c r="L29" s="17">
        <v>0</v>
      </c>
      <c r="M29" s="17">
        <v>0</v>
      </c>
      <c r="N29" s="17">
        <v>0</v>
      </c>
      <c r="O29" s="17">
        <v>0</v>
      </c>
      <c r="P29" s="17">
        <v>50</v>
      </c>
      <c r="Q29" s="17">
        <v>2</v>
      </c>
      <c r="R29" s="17">
        <v>2</v>
      </c>
      <c r="S29" s="5">
        <v>0</v>
      </c>
      <c r="T29" s="5">
        <v>0</v>
      </c>
      <c r="U29" s="17"/>
      <c r="V29" s="17"/>
      <c r="W29" s="17"/>
      <c r="X29" s="17">
        <f t="shared" si="0"/>
        <v>108</v>
      </c>
      <c r="Y29" s="17">
        <v>3497</v>
      </c>
      <c r="Z29" s="17">
        <f t="shared" si="1"/>
        <v>197</v>
      </c>
      <c r="AA29" s="17">
        <f t="shared" si="2"/>
        <v>305</v>
      </c>
      <c r="AB29" s="17"/>
    </row>
    <row r="30" spans="1:28" s="21" customFormat="1" ht="12.75">
      <c r="A30" s="5">
        <f t="shared" si="3"/>
        <v>28</v>
      </c>
      <c r="B30" s="5" t="s">
        <v>52</v>
      </c>
      <c r="D30" s="5">
        <v>32</v>
      </c>
      <c r="E30" s="5">
        <v>6550</v>
      </c>
      <c r="F30" s="5">
        <v>0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/>
      <c r="V30" s="5"/>
      <c r="W30" s="5"/>
      <c r="X30" s="17">
        <f t="shared" si="0"/>
        <v>4</v>
      </c>
      <c r="Y30" s="5">
        <v>6761</v>
      </c>
      <c r="Z30" s="17">
        <f t="shared" si="1"/>
        <v>211</v>
      </c>
      <c r="AA30" s="17">
        <f t="shared" si="2"/>
        <v>215</v>
      </c>
      <c r="AB30" s="5"/>
    </row>
    <row r="31" spans="1:28" s="6" customFormat="1" ht="12.75">
      <c r="A31" s="8">
        <v>27</v>
      </c>
      <c r="B31" s="4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f>X31-E31</f>
        <v>0</v>
      </c>
      <c r="AA31" s="2">
        <f>Y31+Z31</f>
        <v>0</v>
      </c>
      <c r="AB31" s="2"/>
    </row>
    <row r="32" spans="1:28" ht="12.75">
      <c r="A32" s="7">
        <f t="shared" si="3"/>
        <v>28</v>
      </c>
      <c r="B32" s="4"/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7">
        <f t="shared" si="3"/>
        <v>29</v>
      </c>
      <c r="B33" s="4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" ht="12.75">
      <c r="A34" s="7">
        <f>A33+1</f>
        <v>30</v>
      </c>
      <c r="B34" s="4"/>
    </row>
    <row r="35" spans="3:27" ht="12.75"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f>W35-D35</f>
        <v>0</v>
      </c>
      <c r="Z35" s="2">
        <f>X35+Y35</f>
        <v>0</v>
      </c>
      <c r="AA35" s="2"/>
    </row>
  </sheetData>
  <printOptions/>
  <pageMargins left="0.2" right="0.2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P46" sqref="P46"/>
    </sheetView>
  </sheetViews>
  <sheetFormatPr defaultColWidth="9.140625" defaultRowHeight="12.75"/>
  <cols>
    <col min="2" max="2" width="17.57421875" style="0" customWidth="1"/>
    <col min="3" max="3" width="6.140625" style="0" customWidth="1"/>
    <col min="4" max="4" width="5.7109375" style="0" customWidth="1"/>
    <col min="5" max="19" width="3.57421875" style="0" customWidth="1"/>
    <col min="20" max="20" width="1.28515625" style="0" customWidth="1"/>
    <col min="21" max="21" width="1.1484375" style="0" customWidth="1"/>
    <col min="22" max="22" width="0.2890625" style="0" customWidth="1"/>
    <col min="23" max="23" width="7.140625" style="0" customWidth="1"/>
    <col min="24" max="24" width="11.57421875" style="0" customWidth="1"/>
    <col min="25" max="25" width="8.57421875" style="0" customWidth="1"/>
    <col min="26" max="26" width="7.7109375" style="0" customWidth="1"/>
    <col min="27" max="27" width="6.7109375" style="0" customWidth="1"/>
  </cols>
  <sheetData>
    <row r="1" ht="20.25">
      <c r="D1" s="1" t="s">
        <v>14</v>
      </c>
    </row>
    <row r="2" spans="1:29" s="14" customFormat="1" ht="51">
      <c r="A2" s="13" t="s">
        <v>8</v>
      </c>
      <c r="B2" s="13" t="s">
        <v>0</v>
      </c>
      <c r="C2" s="13" t="s">
        <v>1</v>
      </c>
      <c r="D2" s="13" t="s">
        <v>2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 t="s">
        <v>3</v>
      </c>
      <c r="X2" s="13" t="s">
        <v>4</v>
      </c>
      <c r="Y2" s="13" t="s">
        <v>5</v>
      </c>
      <c r="Z2" s="13" t="s">
        <v>6</v>
      </c>
      <c r="AA2" s="13" t="s">
        <v>7</v>
      </c>
      <c r="AC2" s="14" t="s">
        <v>6</v>
      </c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9" s="21" customFormat="1" ht="12.75">
      <c r="A4" s="17">
        <v>1</v>
      </c>
      <c r="B4" s="17" t="s">
        <v>32</v>
      </c>
      <c r="C4" s="17">
        <v>1</v>
      </c>
      <c r="D4" s="17">
        <v>11800</v>
      </c>
      <c r="E4" s="17">
        <v>0</v>
      </c>
      <c r="F4" s="17">
        <v>0</v>
      </c>
      <c r="G4" s="17">
        <v>0</v>
      </c>
      <c r="H4" s="17">
        <v>0</v>
      </c>
      <c r="I4" s="17">
        <v>2</v>
      </c>
      <c r="J4" s="17">
        <v>0</v>
      </c>
      <c r="K4" s="17">
        <v>2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2</v>
      </c>
      <c r="S4" s="17">
        <v>0</v>
      </c>
      <c r="T4" s="17"/>
      <c r="U4" s="17"/>
      <c r="V4" s="17"/>
      <c r="W4" s="17">
        <f>SUM(E4:V4)</f>
        <v>6</v>
      </c>
      <c r="X4" s="17">
        <v>11969</v>
      </c>
      <c r="Y4" s="17">
        <f>X4-D4</f>
        <v>169</v>
      </c>
      <c r="Z4" s="17">
        <f>W4+Y4</f>
        <v>175</v>
      </c>
      <c r="AA4" s="17"/>
      <c r="AC4" s="21">
        <v>180</v>
      </c>
    </row>
    <row r="5" spans="1:29" s="6" customFormat="1" ht="12.75">
      <c r="A5" s="5">
        <f>A4+1</f>
        <v>2</v>
      </c>
      <c r="B5" s="5" t="s">
        <v>25</v>
      </c>
      <c r="C5" s="5">
        <v>3</v>
      </c>
      <c r="D5" s="5">
        <v>8850</v>
      </c>
      <c r="E5" s="5">
        <v>0</v>
      </c>
      <c r="F5" s="5">
        <v>0</v>
      </c>
      <c r="G5" s="5">
        <v>2</v>
      </c>
      <c r="H5" s="5">
        <v>2</v>
      </c>
      <c r="I5" s="5">
        <v>0</v>
      </c>
      <c r="J5" s="5">
        <v>2</v>
      </c>
      <c r="K5" s="5">
        <v>0</v>
      </c>
      <c r="L5" s="5">
        <v>2</v>
      </c>
      <c r="M5" s="5">
        <v>2</v>
      </c>
      <c r="N5" s="5">
        <v>0</v>
      </c>
      <c r="O5" s="5">
        <v>0</v>
      </c>
      <c r="P5" s="5">
        <v>2</v>
      </c>
      <c r="Q5" s="5">
        <v>50</v>
      </c>
      <c r="R5" s="5">
        <v>0</v>
      </c>
      <c r="S5" s="5">
        <v>0</v>
      </c>
      <c r="T5" s="5"/>
      <c r="U5" s="5"/>
      <c r="V5" s="5"/>
      <c r="W5" s="17">
        <f aca="true" t="shared" si="0" ref="W5:W31">SUM(E5:V5)</f>
        <v>62</v>
      </c>
      <c r="X5" s="5">
        <v>9030</v>
      </c>
      <c r="Y5" s="17">
        <f aca="true" t="shared" si="1" ref="Y5:Y32">X5-D5</f>
        <v>180</v>
      </c>
      <c r="Z5" s="17">
        <f aca="true" t="shared" si="2" ref="Z5:Z31">W5+Y5</f>
        <v>242</v>
      </c>
      <c r="AA5" s="5"/>
      <c r="AC5" s="6">
        <v>177</v>
      </c>
    </row>
    <row r="6" spans="1:29" s="6" customFormat="1" ht="12.75">
      <c r="A6" s="5">
        <f aca="true" t="shared" si="3" ref="A6:A31">A5+1</f>
        <v>3</v>
      </c>
      <c r="B6" s="22" t="s">
        <v>33</v>
      </c>
      <c r="C6" s="6">
        <v>4</v>
      </c>
      <c r="D6" s="5">
        <v>10600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</v>
      </c>
      <c r="M6" s="5">
        <v>2</v>
      </c>
      <c r="N6" s="5">
        <v>0</v>
      </c>
      <c r="O6" s="5">
        <v>2</v>
      </c>
      <c r="P6" s="5">
        <v>0</v>
      </c>
      <c r="Q6" s="5">
        <v>0</v>
      </c>
      <c r="R6" s="5">
        <v>2</v>
      </c>
      <c r="S6" s="5">
        <v>0</v>
      </c>
      <c r="T6" s="5"/>
      <c r="U6" s="5"/>
      <c r="V6" s="5"/>
      <c r="W6" s="17">
        <f t="shared" si="0"/>
        <v>8</v>
      </c>
      <c r="X6" s="5">
        <v>10788</v>
      </c>
      <c r="Y6" s="17">
        <f t="shared" si="1"/>
        <v>188</v>
      </c>
      <c r="Z6" s="17">
        <f t="shared" si="2"/>
        <v>196</v>
      </c>
      <c r="AA6" s="5"/>
      <c r="AC6" s="6">
        <v>242</v>
      </c>
    </row>
    <row r="7" spans="1:29" s="6" customFormat="1" ht="12.75">
      <c r="A7" s="5">
        <f t="shared" si="3"/>
        <v>4</v>
      </c>
      <c r="B7" s="5" t="s">
        <v>34</v>
      </c>
      <c r="C7" s="5">
        <v>5</v>
      </c>
      <c r="D7" s="5">
        <v>10850</v>
      </c>
      <c r="E7" s="5">
        <v>0</v>
      </c>
      <c r="F7" s="5">
        <v>0</v>
      </c>
      <c r="G7" s="5">
        <v>0</v>
      </c>
      <c r="H7" s="5">
        <v>0</v>
      </c>
      <c r="I7" s="5">
        <v>2</v>
      </c>
      <c r="J7" s="5">
        <v>0</v>
      </c>
      <c r="K7" s="5">
        <v>2</v>
      </c>
      <c r="L7" s="5">
        <v>2</v>
      </c>
      <c r="M7" s="5">
        <v>0</v>
      </c>
      <c r="N7" s="5">
        <v>0</v>
      </c>
      <c r="O7" s="5">
        <v>2</v>
      </c>
      <c r="P7" s="5">
        <v>0</v>
      </c>
      <c r="Q7" s="5">
        <v>0</v>
      </c>
      <c r="R7" s="5">
        <v>2</v>
      </c>
      <c r="S7" s="5">
        <v>0</v>
      </c>
      <c r="T7" s="5"/>
      <c r="U7" s="5"/>
      <c r="V7" s="5"/>
      <c r="W7" s="17">
        <f t="shared" si="0"/>
        <v>10</v>
      </c>
      <c r="X7" s="5">
        <v>11048</v>
      </c>
      <c r="Y7" s="17">
        <f t="shared" si="1"/>
        <v>198</v>
      </c>
      <c r="Z7" s="17">
        <f t="shared" si="2"/>
        <v>208</v>
      </c>
      <c r="AA7" s="5"/>
      <c r="AC7" s="6">
        <v>279</v>
      </c>
    </row>
    <row r="8" spans="1:29" s="6" customFormat="1" ht="12.75">
      <c r="A8" s="5">
        <f t="shared" si="3"/>
        <v>5</v>
      </c>
      <c r="B8" s="5" t="s">
        <v>35</v>
      </c>
      <c r="C8" s="5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7">
        <f t="shared" si="0"/>
        <v>0</v>
      </c>
      <c r="X8" s="5"/>
      <c r="Y8" s="17">
        <f t="shared" si="1"/>
        <v>0</v>
      </c>
      <c r="Z8" s="17">
        <f t="shared" si="2"/>
        <v>0</v>
      </c>
      <c r="AA8" s="5"/>
      <c r="AC8" s="6">
        <v>209</v>
      </c>
    </row>
    <row r="9" spans="1:29" s="6" customFormat="1" ht="12.75">
      <c r="A9" s="5">
        <f t="shared" si="3"/>
        <v>6</v>
      </c>
      <c r="B9" s="5" t="s">
        <v>26</v>
      </c>
      <c r="C9" s="5">
        <v>8</v>
      </c>
      <c r="D9" s="5">
        <v>8650</v>
      </c>
      <c r="E9" s="5">
        <v>0</v>
      </c>
      <c r="F9" s="5">
        <v>0</v>
      </c>
      <c r="G9" s="5">
        <v>0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0</v>
      </c>
      <c r="N9" s="5">
        <v>0</v>
      </c>
      <c r="O9" s="5">
        <v>2</v>
      </c>
      <c r="P9" s="5">
        <v>0</v>
      </c>
      <c r="Q9" s="5">
        <v>2</v>
      </c>
      <c r="R9" s="5">
        <v>2</v>
      </c>
      <c r="S9" s="5">
        <v>0</v>
      </c>
      <c r="T9" s="5"/>
      <c r="U9" s="5"/>
      <c r="V9" s="5"/>
      <c r="W9" s="17">
        <f t="shared" si="0"/>
        <v>16</v>
      </c>
      <c r="X9" s="5">
        <v>8884</v>
      </c>
      <c r="Y9" s="17">
        <f t="shared" si="1"/>
        <v>234</v>
      </c>
      <c r="Z9" s="17">
        <f t="shared" si="2"/>
        <v>250</v>
      </c>
      <c r="AA9" s="5"/>
      <c r="AC9" s="6">
        <v>426</v>
      </c>
    </row>
    <row r="10" spans="1:29" s="6" customFormat="1" ht="12.75">
      <c r="A10" s="5">
        <f t="shared" si="3"/>
        <v>7</v>
      </c>
      <c r="B10" s="5" t="s">
        <v>36</v>
      </c>
      <c r="C10" s="5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7">
        <f t="shared" si="0"/>
        <v>0</v>
      </c>
      <c r="X10" s="5"/>
      <c r="Y10" s="17">
        <f t="shared" si="1"/>
        <v>0</v>
      </c>
      <c r="Z10" s="17">
        <f t="shared" si="2"/>
        <v>0</v>
      </c>
      <c r="AA10" s="5"/>
      <c r="AC10" s="6">
        <v>0</v>
      </c>
    </row>
    <row r="11" spans="1:29" s="6" customFormat="1" ht="12.75">
      <c r="A11" s="5">
        <f t="shared" si="3"/>
        <v>8</v>
      </c>
      <c r="B11" s="5" t="s">
        <v>37</v>
      </c>
      <c r="C11" s="5">
        <v>10</v>
      </c>
      <c r="D11" s="5">
        <v>10300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</v>
      </c>
      <c r="N11" s="5">
        <v>2</v>
      </c>
      <c r="O11" s="5">
        <v>2</v>
      </c>
      <c r="P11" s="5">
        <v>2</v>
      </c>
      <c r="Q11" s="5">
        <v>0</v>
      </c>
      <c r="R11" s="5">
        <v>0</v>
      </c>
      <c r="S11" s="5">
        <v>0</v>
      </c>
      <c r="T11" s="5"/>
      <c r="U11" s="5"/>
      <c r="V11" s="5"/>
      <c r="W11" s="17">
        <f t="shared" si="0"/>
        <v>8</v>
      </c>
      <c r="X11" s="5">
        <v>10499</v>
      </c>
      <c r="Y11" s="17">
        <f t="shared" si="1"/>
        <v>199</v>
      </c>
      <c r="Z11" s="17">
        <f t="shared" si="2"/>
        <v>207</v>
      </c>
      <c r="AA11" s="5"/>
      <c r="AC11" s="6">
        <v>221</v>
      </c>
    </row>
    <row r="12" spans="1:29" s="6" customFormat="1" ht="12.75">
      <c r="A12" s="5">
        <f t="shared" si="3"/>
        <v>9</v>
      </c>
      <c r="B12" s="5" t="s">
        <v>28</v>
      </c>
      <c r="C12" s="5">
        <v>11</v>
      </c>
      <c r="D12" s="5">
        <v>10200</v>
      </c>
      <c r="E12" s="5">
        <v>0</v>
      </c>
      <c r="F12" s="5">
        <v>0</v>
      </c>
      <c r="G12" s="5">
        <v>2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5"/>
      <c r="V12" s="5"/>
      <c r="W12" s="17">
        <f t="shared" si="0"/>
        <v>4</v>
      </c>
      <c r="X12" s="5">
        <v>10381</v>
      </c>
      <c r="Y12" s="17">
        <f t="shared" si="1"/>
        <v>181</v>
      </c>
      <c r="Z12" s="17">
        <f t="shared" si="2"/>
        <v>185</v>
      </c>
      <c r="AA12" s="5"/>
      <c r="AC12" s="6">
        <v>182</v>
      </c>
    </row>
    <row r="13" spans="1:29" s="6" customFormat="1" ht="12.75">
      <c r="A13" s="5">
        <f t="shared" si="3"/>
        <v>10</v>
      </c>
      <c r="B13" s="5" t="s">
        <v>38</v>
      </c>
      <c r="C13" s="5">
        <v>12</v>
      </c>
      <c r="D13" s="5">
        <v>13850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50</v>
      </c>
      <c r="P13" s="5">
        <v>0</v>
      </c>
      <c r="Q13" s="5">
        <v>0</v>
      </c>
      <c r="R13" s="5">
        <v>2</v>
      </c>
      <c r="S13" s="5">
        <v>0</v>
      </c>
      <c r="T13" s="5"/>
      <c r="U13" s="5"/>
      <c r="V13" s="5"/>
      <c r="W13" s="17">
        <f t="shared" si="0"/>
        <v>54</v>
      </c>
      <c r="X13" s="5">
        <v>14010</v>
      </c>
      <c r="Y13" s="17">
        <f t="shared" si="1"/>
        <v>160</v>
      </c>
      <c r="Z13" s="17">
        <f t="shared" si="2"/>
        <v>214</v>
      </c>
      <c r="AA13" s="5"/>
      <c r="AC13" s="6">
        <v>301</v>
      </c>
    </row>
    <row r="14" spans="1:29" s="6" customFormat="1" ht="12.75">
      <c r="A14" s="5">
        <f t="shared" si="3"/>
        <v>11</v>
      </c>
      <c r="B14" s="5" t="s">
        <v>39</v>
      </c>
      <c r="C14" s="5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7">
        <f t="shared" si="0"/>
        <v>0</v>
      </c>
      <c r="X14" s="5"/>
      <c r="Y14" s="17">
        <f t="shared" si="1"/>
        <v>0</v>
      </c>
      <c r="Z14" s="17">
        <f t="shared" si="2"/>
        <v>0</v>
      </c>
      <c r="AA14" s="5"/>
      <c r="AC14" s="6">
        <v>0</v>
      </c>
    </row>
    <row r="15" spans="1:29" s="6" customFormat="1" ht="12.75">
      <c r="A15" s="5">
        <f t="shared" si="3"/>
        <v>12</v>
      </c>
      <c r="B15" s="5" t="s">
        <v>40</v>
      </c>
      <c r="C15" s="5">
        <v>16</v>
      </c>
      <c r="D15" s="5">
        <v>13600</v>
      </c>
      <c r="E15" s="5">
        <v>0</v>
      </c>
      <c r="F15" s="5">
        <v>0</v>
      </c>
      <c r="G15" s="5">
        <v>0</v>
      </c>
      <c r="H15" s="5">
        <v>2</v>
      </c>
      <c r="I15" s="5">
        <v>0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  <c r="U15" s="5"/>
      <c r="V15" s="5"/>
      <c r="W15" s="17">
        <f t="shared" si="0"/>
        <v>4</v>
      </c>
      <c r="X15" s="5">
        <v>13782</v>
      </c>
      <c r="Y15" s="17">
        <f t="shared" si="1"/>
        <v>182</v>
      </c>
      <c r="Z15" s="17">
        <f t="shared" si="2"/>
        <v>186</v>
      </c>
      <c r="AA15" s="5"/>
      <c r="AC15" s="6">
        <v>185</v>
      </c>
    </row>
    <row r="16" spans="1:29" s="6" customFormat="1" ht="12.75">
      <c r="A16" s="5">
        <f t="shared" si="3"/>
        <v>13</v>
      </c>
      <c r="B16" s="5" t="s">
        <v>27</v>
      </c>
      <c r="C16" s="5">
        <v>17</v>
      </c>
      <c r="D16" s="5">
        <v>14130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/>
      <c r="U16" s="5"/>
      <c r="V16" s="5"/>
      <c r="W16" s="17">
        <f t="shared" si="0"/>
        <v>4</v>
      </c>
      <c r="X16" s="5">
        <v>14311</v>
      </c>
      <c r="Y16" s="17">
        <f t="shared" si="1"/>
        <v>181</v>
      </c>
      <c r="Z16" s="17">
        <f t="shared" si="2"/>
        <v>185</v>
      </c>
      <c r="AA16" s="5"/>
      <c r="AC16" s="6">
        <v>190</v>
      </c>
    </row>
    <row r="17" spans="1:29" s="6" customFormat="1" ht="12.75">
      <c r="A17" s="5">
        <f t="shared" si="3"/>
        <v>14</v>
      </c>
      <c r="B17" s="5" t="s">
        <v>78</v>
      </c>
      <c r="C17" s="5">
        <v>18</v>
      </c>
      <c r="D17" s="5">
        <v>13200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2</v>
      </c>
      <c r="K17" s="5">
        <v>0</v>
      </c>
      <c r="L17" s="5">
        <v>2</v>
      </c>
      <c r="M17" s="5">
        <v>2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/>
      <c r="U17" s="5"/>
      <c r="V17" s="5"/>
      <c r="W17" s="17">
        <f t="shared" si="0"/>
        <v>20</v>
      </c>
      <c r="X17" s="5">
        <v>13450</v>
      </c>
      <c r="Y17" s="17">
        <f t="shared" si="1"/>
        <v>250</v>
      </c>
      <c r="Z17" s="17">
        <f t="shared" si="2"/>
        <v>270</v>
      </c>
      <c r="AA17" s="5"/>
      <c r="AC17" s="6">
        <v>397</v>
      </c>
    </row>
    <row r="18" spans="1:29" s="6" customFormat="1" ht="14.25" customHeight="1">
      <c r="A18" s="5">
        <f t="shared" si="3"/>
        <v>15</v>
      </c>
      <c r="B18" s="5" t="s">
        <v>79</v>
      </c>
      <c r="C18" s="5">
        <v>19</v>
      </c>
      <c r="D18" s="5">
        <v>11400</v>
      </c>
      <c r="E18" s="5">
        <v>0</v>
      </c>
      <c r="F18" s="5">
        <v>2</v>
      </c>
      <c r="G18" s="5">
        <v>0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50</v>
      </c>
      <c r="N18" s="5">
        <v>2</v>
      </c>
      <c r="O18" s="5">
        <v>50</v>
      </c>
      <c r="P18" s="5">
        <v>2</v>
      </c>
      <c r="Q18" s="5">
        <v>0</v>
      </c>
      <c r="R18" s="5">
        <v>2</v>
      </c>
      <c r="S18" s="5">
        <v>0</v>
      </c>
      <c r="T18" s="5"/>
      <c r="U18" s="5"/>
      <c r="V18" s="5"/>
      <c r="W18" s="17">
        <f t="shared" si="0"/>
        <v>118</v>
      </c>
      <c r="X18" s="5">
        <v>11687</v>
      </c>
      <c r="Y18" s="17">
        <f t="shared" si="1"/>
        <v>287</v>
      </c>
      <c r="Z18" s="17">
        <f t="shared" si="2"/>
        <v>405</v>
      </c>
      <c r="AA18" s="5"/>
      <c r="AC18" s="6">
        <v>499</v>
      </c>
    </row>
    <row r="19" spans="1:29" s="6" customFormat="1" ht="12.75">
      <c r="A19" s="5">
        <f>A16+1</f>
        <v>14</v>
      </c>
      <c r="B19" s="5" t="s">
        <v>41</v>
      </c>
      <c r="C19" s="5">
        <v>20</v>
      </c>
      <c r="D19" s="5">
        <v>11350</v>
      </c>
      <c r="E19" s="5">
        <v>0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2</v>
      </c>
      <c r="P19" s="5">
        <v>0</v>
      </c>
      <c r="Q19" s="5">
        <v>0</v>
      </c>
      <c r="R19" s="5">
        <v>2</v>
      </c>
      <c r="S19" s="5">
        <v>0</v>
      </c>
      <c r="T19" s="5"/>
      <c r="U19" s="5"/>
      <c r="V19" s="5"/>
      <c r="W19" s="17">
        <f t="shared" si="0"/>
        <v>8</v>
      </c>
      <c r="X19" s="5">
        <v>11537</v>
      </c>
      <c r="Y19" s="17">
        <f t="shared" si="1"/>
        <v>187</v>
      </c>
      <c r="Z19" s="17">
        <f t="shared" si="2"/>
        <v>195</v>
      </c>
      <c r="AA19" s="5"/>
      <c r="AC19" s="6">
        <v>201</v>
      </c>
    </row>
    <row r="20" spans="1:29" s="6" customFormat="1" ht="12.75">
      <c r="A20" s="5">
        <f t="shared" si="3"/>
        <v>15</v>
      </c>
      <c r="B20" s="5" t="s">
        <v>42</v>
      </c>
      <c r="C20" s="5">
        <v>21</v>
      </c>
      <c r="D20" s="5">
        <v>10750</v>
      </c>
      <c r="E20" s="5">
        <v>0</v>
      </c>
      <c r="F20" s="5">
        <v>50</v>
      </c>
      <c r="G20" s="5">
        <v>2</v>
      </c>
      <c r="H20" s="5">
        <v>2</v>
      </c>
      <c r="I20" s="5">
        <v>2</v>
      </c>
      <c r="J20" s="5">
        <v>0</v>
      </c>
      <c r="K20" s="5">
        <v>2</v>
      </c>
      <c r="L20" s="5">
        <v>2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2</v>
      </c>
      <c r="S20" s="5">
        <v>0</v>
      </c>
      <c r="T20" s="5"/>
      <c r="U20" s="5"/>
      <c r="V20" s="5"/>
      <c r="W20" s="17">
        <f t="shared" si="0"/>
        <v>64</v>
      </c>
      <c r="X20" s="5">
        <v>10907</v>
      </c>
      <c r="Y20" s="17">
        <f t="shared" si="1"/>
        <v>157</v>
      </c>
      <c r="Z20" s="17">
        <f t="shared" si="2"/>
        <v>221</v>
      </c>
      <c r="AA20" s="5"/>
      <c r="AC20" s="6">
        <v>175</v>
      </c>
    </row>
    <row r="21" spans="1:29" s="6" customFormat="1" ht="12.75">
      <c r="A21" s="5">
        <f t="shared" si="3"/>
        <v>16</v>
      </c>
      <c r="B21" s="5" t="s">
        <v>43</v>
      </c>
      <c r="C21" s="5">
        <v>22</v>
      </c>
      <c r="D21" s="5">
        <v>13000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  <c r="N21" s="5">
        <v>2</v>
      </c>
      <c r="O21" s="5">
        <v>2</v>
      </c>
      <c r="P21" s="5">
        <v>0</v>
      </c>
      <c r="Q21" s="5">
        <v>0</v>
      </c>
      <c r="R21" s="5">
        <v>0</v>
      </c>
      <c r="S21" s="5">
        <v>0</v>
      </c>
      <c r="T21" s="5"/>
      <c r="U21" s="5"/>
      <c r="V21" s="5"/>
      <c r="W21" s="17">
        <f t="shared" si="0"/>
        <v>6</v>
      </c>
      <c r="X21" s="5">
        <v>13161</v>
      </c>
      <c r="Y21" s="17">
        <f t="shared" si="1"/>
        <v>161</v>
      </c>
      <c r="Z21" s="17">
        <f t="shared" si="2"/>
        <v>167</v>
      </c>
      <c r="AA21" s="5"/>
      <c r="AC21" s="6">
        <v>167</v>
      </c>
    </row>
    <row r="22" spans="1:29" s="6" customFormat="1" ht="12.75">
      <c r="A22" s="5">
        <f t="shared" si="3"/>
        <v>17</v>
      </c>
      <c r="B22" s="5" t="s">
        <v>44</v>
      </c>
      <c r="C22" s="5">
        <v>23</v>
      </c>
      <c r="D22" s="5">
        <v>11250</v>
      </c>
      <c r="E22" s="5">
        <v>0</v>
      </c>
      <c r="F22" s="5">
        <v>0</v>
      </c>
      <c r="G22" s="5">
        <v>0</v>
      </c>
      <c r="H22" s="5">
        <v>2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/>
      <c r="U22" s="5"/>
      <c r="V22" s="5"/>
      <c r="W22" s="17">
        <f t="shared" si="0"/>
        <v>6</v>
      </c>
      <c r="X22" s="5">
        <v>11422</v>
      </c>
      <c r="Y22" s="17">
        <f t="shared" si="1"/>
        <v>172</v>
      </c>
      <c r="Z22" s="17">
        <f t="shared" si="2"/>
        <v>178</v>
      </c>
      <c r="AA22" s="5"/>
      <c r="AC22" s="6">
        <v>192</v>
      </c>
    </row>
    <row r="23" spans="1:29" s="6" customFormat="1" ht="12.75">
      <c r="A23" s="5">
        <f t="shared" si="3"/>
        <v>18</v>
      </c>
      <c r="B23" s="5" t="s">
        <v>45</v>
      </c>
      <c r="C23" s="5">
        <v>24</v>
      </c>
      <c r="D23" s="5">
        <v>11930</v>
      </c>
      <c r="E23" s="5">
        <v>2</v>
      </c>
      <c r="F23" s="5">
        <v>0</v>
      </c>
      <c r="G23" s="5">
        <v>0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/>
      <c r="U23" s="5"/>
      <c r="V23" s="5"/>
      <c r="W23" s="17">
        <f t="shared" si="0"/>
        <v>16</v>
      </c>
      <c r="X23" s="5">
        <v>12101</v>
      </c>
      <c r="Y23" s="17">
        <f t="shared" si="1"/>
        <v>171</v>
      </c>
      <c r="Z23" s="17">
        <f t="shared" si="2"/>
        <v>187</v>
      </c>
      <c r="AA23" s="5"/>
      <c r="AC23" s="6">
        <v>185</v>
      </c>
    </row>
    <row r="24" spans="1:29" s="21" customFormat="1" ht="12.75">
      <c r="A24" s="17">
        <f t="shared" si="3"/>
        <v>19</v>
      </c>
      <c r="B24" s="17" t="s">
        <v>46</v>
      </c>
      <c r="C24" s="17">
        <v>25</v>
      </c>
      <c r="D24" s="17">
        <v>12170</v>
      </c>
      <c r="E24" s="17">
        <v>0</v>
      </c>
      <c r="F24" s="17">
        <v>0</v>
      </c>
      <c r="G24" s="17">
        <v>0</v>
      </c>
      <c r="H24" s="17">
        <v>0</v>
      </c>
      <c r="I24" s="17">
        <v>2</v>
      </c>
      <c r="J24" s="17">
        <v>0</v>
      </c>
      <c r="K24" s="17">
        <v>2</v>
      </c>
      <c r="L24" s="17">
        <v>2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/>
      <c r="U24" s="17"/>
      <c r="V24" s="17"/>
      <c r="W24" s="17">
        <f t="shared" si="0"/>
        <v>6</v>
      </c>
      <c r="X24" s="17">
        <v>12381</v>
      </c>
      <c r="Y24" s="17">
        <f t="shared" si="1"/>
        <v>211</v>
      </c>
      <c r="Z24" s="17">
        <f t="shared" si="2"/>
        <v>217</v>
      </c>
      <c r="AA24" s="17"/>
      <c r="AC24" s="21">
        <v>231</v>
      </c>
    </row>
    <row r="25" spans="1:29" s="21" customFormat="1" ht="12.75">
      <c r="A25" s="17">
        <f>A24+1</f>
        <v>20</v>
      </c>
      <c r="B25" s="17" t="s">
        <v>47</v>
      </c>
      <c r="C25" s="17">
        <v>26</v>
      </c>
      <c r="D25" s="17">
        <v>8750</v>
      </c>
      <c r="E25" s="17">
        <v>0</v>
      </c>
      <c r="F25" s="17">
        <v>0</v>
      </c>
      <c r="G25" s="17">
        <v>0</v>
      </c>
      <c r="H25" s="17">
        <v>0</v>
      </c>
      <c r="I25" s="17">
        <v>2</v>
      </c>
      <c r="J25" s="17">
        <v>0</v>
      </c>
      <c r="K25" s="17">
        <v>0</v>
      </c>
      <c r="L25" s="17">
        <v>2</v>
      </c>
      <c r="M25" s="17">
        <v>0</v>
      </c>
      <c r="N25" s="17">
        <v>0</v>
      </c>
      <c r="O25" s="17">
        <v>2</v>
      </c>
      <c r="P25" s="17">
        <v>0</v>
      </c>
      <c r="Q25" s="17">
        <v>0</v>
      </c>
      <c r="R25" s="17">
        <v>0</v>
      </c>
      <c r="S25" s="17">
        <v>0</v>
      </c>
      <c r="T25" s="17"/>
      <c r="U25" s="17"/>
      <c r="V25" s="17"/>
      <c r="W25" s="17">
        <f t="shared" si="0"/>
        <v>6</v>
      </c>
      <c r="X25" s="17">
        <v>8939</v>
      </c>
      <c r="Y25" s="17">
        <f t="shared" si="1"/>
        <v>189</v>
      </c>
      <c r="Z25" s="17">
        <f t="shared" si="2"/>
        <v>195</v>
      </c>
      <c r="AA25" s="17"/>
      <c r="AC25" s="21">
        <v>250</v>
      </c>
    </row>
    <row r="26" spans="1:29" s="6" customFormat="1" ht="12.75">
      <c r="A26" s="5">
        <f t="shared" si="3"/>
        <v>21</v>
      </c>
      <c r="B26" s="5" t="s">
        <v>48</v>
      </c>
      <c r="C26" s="5">
        <v>27</v>
      </c>
      <c r="D26" s="5">
        <v>10950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</v>
      </c>
      <c r="T26" s="5"/>
      <c r="U26" s="5"/>
      <c r="V26" s="5"/>
      <c r="W26" s="17">
        <f t="shared" si="0"/>
        <v>6</v>
      </c>
      <c r="X26" s="5">
        <v>11170</v>
      </c>
      <c r="Y26" s="17">
        <f t="shared" si="1"/>
        <v>220</v>
      </c>
      <c r="Z26" s="17">
        <f t="shared" si="2"/>
        <v>226</v>
      </c>
      <c r="AA26" s="5"/>
      <c r="AC26" s="6">
        <v>368</v>
      </c>
    </row>
    <row r="27" spans="1:29" s="6" customFormat="1" ht="12.75">
      <c r="A27" s="5">
        <f t="shared" si="3"/>
        <v>22</v>
      </c>
      <c r="B27" s="5" t="s">
        <v>49</v>
      </c>
      <c r="C27" s="5">
        <v>28</v>
      </c>
      <c r="D27" s="5">
        <v>12760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2</v>
      </c>
      <c r="L27" s="5">
        <v>2</v>
      </c>
      <c r="M27" s="5">
        <v>0</v>
      </c>
      <c r="N27" s="5">
        <v>2</v>
      </c>
      <c r="O27" s="5">
        <v>50</v>
      </c>
      <c r="P27" s="5">
        <v>50</v>
      </c>
      <c r="Q27" s="5">
        <v>0</v>
      </c>
      <c r="R27" s="5">
        <v>50</v>
      </c>
      <c r="S27" s="5">
        <v>0</v>
      </c>
      <c r="T27" s="5"/>
      <c r="U27" s="5"/>
      <c r="V27" s="5"/>
      <c r="W27" s="17">
        <f t="shared" si="0"/>
        <v>158</v>
      </c>
      <c r="X27" s="5">
        <v>13033</v>
      </c>
      <c r="Y27" s="17">
        <f t="shared" si="1"/>
        <v>273</v>
      </c>
      <c r="Z27" s="17">
        <f t="shared" si="2"/>
        <v>431</v>
      </c>
      <c r="AA27" s="5"/>
      <c r="AC27" s="6">
        <v>526</v>
      </c>
    </row>
    <row r="28" spans="1:29" s="6" customFormat="1" ht="12.75">
      <c r="A28" s="5">
        <f t="shared" si="3"/>
        <v>23</v>
      </c>
      <c r="B28" s="5" t="s">
        <v>50</v>
      </c>
      <c r="C28" s="5">
        <v>29</v>
      </c>
      <c r="D28" s="5">
        <v>12450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2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2</v>
      </c>
      <c r="R28" s="5">
        <v>2</v>
      </c>
      <c r="S28" s="5">
        <v>0</v>
      </c>
      <c r="T28" s="5"/>
      <c r="U28" s="5"/>
      <c r="V28" s="5"/>
      <c r="W28" s="17">
        <f t="shared" si="0"/>
        <v>10</v>
      </c>
      <c r="X28" s="5">
        <v>12616</v>
      </c>
      <c r="Y28" s="17">
        <f t="shared" si="1"/>
        <v>166</v>
      </c>
      <c r="Z28" s="17">
        <f t="shared" si="2"/>
        <v>176</v>
      </c>
      <c r="AA28" s="5"/>
      <c r="AC28" s="6">
        <v>231</v>
      </c>
    </row>
    <row r="29" spans="1:29" s="21" customFormat="1" ht="12.75">
      <c r="A29" s="17">
        <f t="shared" si="3"/>
        <v>24</v>
      </c>
      <c r="B29" s="17" t="s">
        <v>38</v>
      </c>
      <c r="C29" s="17">
        <v>30</v>
      </c>
      <c r="D29" s="17">
        <v>12550</v>
      </c>
      <c r="E29" s="17">
        <v>0</v>
      </c>
      <c r="F29" s="17">
        <v>0</v>
      </c>
      <c r="G29" s="17">
        <v>0</v>
      </c>
      <c r="H29" s="17">
        <v>2</v>
      </c>
      <c r="I29" s="17">
        <v>0</v>
      </c>
      <c r="J29" s="17">
        <v>2</v>
      </c>
      <c r="K29" s="17">
        <v>0</v>
      </c>
      <c r="L29" s="17">
        <v>2</v>
      </c>
      <c r="M29" s="17">
        <v>0</v>
      </c>
      <c r="N29" s="17">
        <v>0</v>
      </c>
      <c r="O29" s="17">
        <v>50</v>
      </c>
      <c r="P29" s="17">
        <v>0</v>
      </c>
      <c r="Q29" s="17">
        <v>0</v>
      </c>
      <c r="R29" s="17">
        <v>2</v>
      </c>
      <c r="S29" s="17">
        <v>0</v>
      </c>
      <c r="T29" s="17"/>
      <c r="U29" s="17"/>
      <c r="V29" s="17"/>
      <c r="W29" s="17">
        <f t="shared" si="0"/>
        <v>58</v>
      </c>
      <c r="X29" s="17">
        <v>12822</v>
      </c>
      <c r="Y29" s="17">
        <f t="shared" si="1"/>
        <v>272</v>
      </c>
      <c r="Z29" s="17">
        <f t="shared" si="2"/>
        <v>330</v>
      </c>
      <c r="AA29" s="17"/>
      <c r="AC29" s="21">
        <v>620</v>
      </c>
    </row>
    <row r="30" spans="1:29" s="21" customFormat="1" ht="12.75">
      <c r="A30" s="17">
        <f t="shared" si="3"/>
        <v>25</v>
      </c>
      <c r="B30" s="17" t="s">
        <v>51</v>
      </c>
      <c r="C30" s="17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f t="shared" si="0"/>
        <v>0</v>
      </c>
      <c r="X30" s="17"/>
      <c r="Y30" s="17">
        <f t="shared" si="1"/>
        <v>0</v>
      </c>
      <c r="Z30" s="17">
        <f t="shared" si="2"/>
        <v>0</v>
      </c>
      <c r="AA30" s="17"/>
      <c r="AC30" s="21">
        <v>305</v>
      </c>
    </row>
    <row r="31" spans="1:29" s="6" customFormat="1" ht="12.75">
      <c r="A31" s="5">
        <f t="shared" si="3"/>
        <v>26</v>
      </c>
      <c r="B31" s="5" t="s">
        <v>52</v>
      </c>
      <c r="C31" s="5">
        <v>32</v>
      </c>
      <c r="D31" s="5">
        <v>12900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2</v>
      </c>
      <c r="M31" s="5">
        <v>0</v>
      </c>
      <c r="N31" s="5">
        <v>2</v>
      </c>
      <c r="O31" s="5">
        <v>2</v>
      </c>
      <c r="P31" s="5">
        <v>0</v>
      </c>
      <c r="Q31" s="5">
        <v>0</v>
      </c>
      <c r="R31" s="5">
        <v>0</v>
      </c>
      <c r="S31" s="5">
        <v>2</v>
      </c>
      <c r="T31" s="5"/>
      <c r="U31" s="5"/>
      <c r="V31" s="5"/>
      <c r="W31" s="17">
        <f t="shared" si="0"/>
        <v>10</v>
      </c>
      <c r="X31" s="5">
        <v>13073</v>
      </c>
      <c r="Y31" s="17">
        <f t="shared" si="1"/>
        <v>173</v>
      </c>
      <c r="Z31" s="17">
        <f t="shared" si="2"/>
        <v>183</v>
      </c>
      <c r="AA31" s="5"/>
      <c r="AC31" s="6">
        <v>215</v>
      </c>
    </row>
    <row r="32" spans="1:29" ht="12.75">
      <c r="A32">
        <v>27</v>
      </c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f>SUM(E32:V32)</f>
        <v>0</v>
      </c>
      <c r="X32" s="2"/>
      <c r="Y32" s="10">
        <f t="shared" si="1"/>
        <v>0</v>
      </c>
      <c r="Z32" s="2">
        <f>W32+Y32</f>
        <v>0</v>
      </c>
      <c r="AA32" s="2"/>
      <c r="AC32">
        <v>0</v>
      </c>
    </row>
    <row r="33" ht="12.75">
      <c r="W33" s="2">
        <f>SUM(E33:V33)</f>
        <v>0</v>
      </c>
    </row>
    <row r="35" ht="12.75">
      <c r="AC35">
        <v>0</v>
      </c>
    </row>
  </sheetData>
  <printOptions/>
  <pageMargins left="0.2" right="0.2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4.8515625" style="0" customWidth="1"/>
    <col min="2" max="2" width="29.28125" style="0" bestFit="1" customWidth="1"/>
    <col min="3" max="3" width="10.140625" style="0" customWidth="1"/>
    <col min="4" max="4" width="17.00390625" style="0" bestFit="1" customWidth="1"/>
    <col min="5" max="5" width="6.00390625" style="0" bestFit="1" customWidth="1"/>
    <col min="7" max="7" width="9.421875" style="0" bestFit="1" customWidth="1"/>
    <col min="8" max="8" width="6.00390625" style="0" bestFit="1" customWidth="1"/>
    <col min="9" max="10" width="9.421875" style="0" bestFit="1" customWidth="1"/>
    <col min="11" max="11" width="6.00390625" style="0" customWidth="1"/>
    <col min="12" max="13" width="9.421875" style="0" bestFit="1" customWidth="1"/>
    <col min="14" max="14" width="6.00390625" style="0" bestFit="1" customWidth="1"/>
    <col min="15" max="15" width="9.00390625" style="0" bestFit="1" customWidth="1"/>
    <col min="16" max="16" width="5.57421875" style="0" bestFit="1" customWidth="1"/>
    <col min="17" max="17" width="6.8515625" style="0" customWidth="1"/>
    <col min="18" max="18" width="7.8515625" style="0" customWidth="1"/>
  </cols>
  <sheetData>
    <row r="1" ht="12.75">
      <c r="D1" t="s">
        <v>15</v>
      </c>
    </row>
    <row r="3" spans="1:18" ht="25.5">
      <c r="A3" s="2" t="s">
        <v>19</v>
      </c>
      <c r="B3" s="2" t="s">
        <v>16</v>
      </c>
      <c r="C3" s="31" t="s">
        <v>94</v>
      </c>
      <c r="D3" s="32"/>
      <c r="E3" s="33" t="s">
        <v>7</v>
      </c>
      <c r="F3" s="31" t="s">
        <v>95</v>
      </c>
      <c r="G3" s="32"/>
      <c r="H3" s="33" t="s">
        <v>7</v>
      </c>
      <c r="I3" s="31" t="s">
        <v>90</v>
      </c>
      <c r="J3" s="32"/>
      <c r="K3" s="33" t="s">
        <v>7</v>
      </c>
      <c r="L3" s="31" t="s">
        <v>91</v>
      </c>
      <c r="M3" s="32"/>
      <c r="N3" s="33" t="s">
        <v>7</v>
      </c>
      <c r="O3" s="34" t="s">
        <v>22</v>
      </c>
      <c r="P3" s="33" t="s">
        <v>24</v>
      </c>
      <c r="Q3" s="35" t="s">
        <v>20</v>
      </c>
      <c r="R3" s="36" t="s">
        <v>21</v>
      </c>
    </row>
    <row r="4" spans="1:18" ht="12.75">
      <c r="A4" s="2"/>
      <c r="B4" s="2"/>
      <c r="C4" s="34" t="s">
        <v>17</v>
      </c>
      <c r="D4" s="34" t="s">
        <v>18</v>
      </c>
      <c r="E4" s="33"/>
      <c r="F4" s="34" t="s">
        <v>17</v>
      </c>
      <c r="G4" s="34" t="s">
        <v>18</v>
      </c>
      <c r="H4" s="37"/>
      <c r="I4" s="34" t="s">
        <v>17</v>
      </c>
      <c r="J4" s="34" t="s">
        <v>18</v>
      </c>
      <c r="K4" s="37"/>
      <c r="L4" s="34" t="s">
        <v>17</v>
      </c>
      <c r="M4" s="34" t="s">
        <v>18</v>
      </c>
      <c r="N4" s="37"/>
      <c r="O4" s="34"/>
      <c r="P4" s="34"/>
      <c r="Q4" s="34"/>
      <c r="R4" s="34"/>
    </row>
    <row r="5" spans="1:18" ht="12.75">
      <c r="A5" s="2"/>
      <c r="B5" s="2"/>
      <c r="C5" s="2"/>
      <c r="D5" s="2"/>
      <c r="E5" s="23"/>
      <c r="F5" s="2"/>
      <c r="G5" s="2"/>
      <c r="H5" s="5"/>
      <c r="I5" s="2"/>
      <c r="J5" s="2"/>
      <c r="K5" s="5"/>
      <c r="L5" s="2"/>
      <c r="M5" s="2"/>
      <c r="N5" s="5"/>
      <c r="O5" s="2"/>
      <c r="P5" s="2"/>
      <c r="Q5" s="2"/>
      <c r="R5" s="2"/>
    </row>
    <row r="6" spans="1:18" ht="12.75">
      <c r="A6" s="2">
        <v>1</v>
      </c>
      <c r="B6" s="2" t="s">
        <v>83</v>
      </c>
      <c r="C6" s="2">
        <v>272</v>
      </c>
      <c r="D6" s="2">
        <v>403</v>
      </c>
      <c r="E6" s="5">
        <v>5</v>
      </c>
      <c r="F6" s="2">
        <v>284</v>
      </c>
      <c r="G6" s="2">
        <v>253</v>
      </c>
      <c r="H6" s="5">
        <v>4</v>
      </c>
      <c r="I6" s="2">
        <v>368</v>
      </c>
      <c r="J6" s="2">
        <v>226</v>
      </c>
      <c r="K6" s="5">
        <v>7</v>
      </c>
      <c r="L6">
        <v>526</v>
      </c>
      <c r="M6" s="2">
        <v>431</v>
      </c>
      <c r="N6" s="5">
        <v>6</v>
      </c>
      <c r="O6" s="2"/>
      <c r="P6" s="5">
        <v>8</v>
      </c>
      <c r="Q6" s="2">
        <f>E6+H6+K6+N6+P6</f>
        <v>30</v>
      </c>
      <c r="R6" s="5">
        <v>5</v>
      </c>
    </row>
    <row r="7" spans="1:18" ht="12.75">
      <c r="A7" s="2">
        <v>2</v>
      </c>
      <c r="B7" s="2" t="s">
        <v>30</v>
      </c>
      <c r="C7" s="2">
        <v>237</v>
      </c>
      <c r="D7" s="2">
        <v>203</v>
      </c>
      <c r="E7" s="5">
        <v>2</v>
      </c>
      <c r="F7" s="2">
        <v>299</v>
      </c>
      <c r="G7" s="2">
        <v>483</v>
      </c>
      <c r="H7" s="5">
        <v>5</v>
      </c>
      <c r="I7" s="2">
        <v>167</v>
      </c>
      <c r="J7" s="2">
        <v>167</v>
      </c>
      <c r="K7" s="5">
        <v>1</v>
      </c>
      <c r="L7" s="2">
        <v>192</v>
      </c>
      <c r="M7" s="2">
        <v>178</v>
      </c>
      <c r="N7" s="5">
        <v>3</v>
      </c>
      <c r="O7" s="2">
        <v>469</v>
      </c>
      <c r="P7" s="5">
        <v>2</v>
      </c>
      <c r="Q7" s="2">
        <f aca="true" t="shared" si="0" ref="Q7:Q13">E7+H7+K7+N7+P7</f>
        <v>13</v>
      </c>
      <c r="R7" s="5">
        <v>2</v>
      </c>
    </row>
    <row r="8" spans="1:18" ht="12.75">
      <c r="A8" s="2">
        <v>3</v>
      </c>
      <c r="B8" s="2" t="s">
        <v>84</v>
      </c>
      <c r="C8" s="2">
        <v>203</v>
      </c>
      <c r="D8" s="2">
        <v>0</v>
      </c>
      <c r="E8" s="5">
        <v>3</v>
      </c>
      <c r="F8" s="2">
        <v>239</v>
      </c>
      <c r="G8" s="2">
        <v>250</v>
      </c>
      <c r="H8" s="5">
        <v>3</v>
      </c>
      <c r="I8" s="2">
        <v>201</v>
      </c>
      <c r="J8" s="2">
        <v>195</v>
      </c>
      <c r="K8" s="5">
        <v>4</v>
      </c>
      <c r="L8" s="2">
        <v>175</v>
      </c>
      <c r="M8" s="2">
        <v>221</v>
      </c>
      <c r="N8" s="5">
        <v>1</v>
      </c>
      <c r="O8" s="2">
        <v>476</v>
      </c>
      <c r="P8" s="5">
        <v>3</v>
      </c>
      <c r="Q8" s="2">
        <f t="shared" si="0"/>
        <v>14</v>
      </c>
      <c r="R8" s="5">
        <v>4</v>
      </c>
    </row>
    <row r="9" spans="1:18" ht="12.75">
      <c r="A9" s="2">
        <v>4</v>
      </c>
      <c r="B9" s="2" t="s">
        <v>31</v>
      </c>
      <c r="C9" s="2">
        <v>201</v>
      </c>
      <c r="D9" s="2">
        <v>203</v>
      </c>
      <c r="E9" s="5">
        <v>1</v>
      </c>
      <c r="F9" s="2">
        <v>221</v>
      </c>
      <c r="G9" s="2">
        <v>220</v>
      </c>
      <c r="H9" s="5">
        <v>2</v>
      </c>
      <c r="I9" s="2">
        <v>185</v>
      </c>
      <c r="J9" s="2">
        <v>186</v>
      </c>
      <c r="K9" s="5">
        <v>3</v>
      </c>
      <c r="L9" s="2">
        <v>190</v>
      </c>
      <c r="M9" s="2">
        <v>185</v>
      </c>
      <c r="N9" s="5">
        <v>4</v>
      </c>
      <c r="O9" s="2">
        <v>409</v>
      </c>
      <c r="P9" s="5">
        <v>1</v>
      </c>
      <c r="Q9" s="2">
        <f t="shared" si="0"/>
        <v>11</v>
      </c>
      <c r="R9" s="5">
        <v>1</v>
      </c>
    </row>
    <row r="10" spans="1:18" ht="12.75">
      <c r="A10" s="2">
        <v>5</v>
      </c>
      <c r="B10" s="2" t="s">
        <v>85</v>
      </c>
      <c r="C10" s="2">
        <v>650</v>
      </c>
      <c r="D10" s="2">
        <v>0</v>
      </c>
      <c r="E10" s="5">
        <v>8</v>
      </c>
      <c r="F10" s="2">
        <v>475</v>
      </c>
      <c r="G10" s="2">
        <v>0</v>
      </c>
      <c r="H10" s="5">
        <v>7</v>
      </c>
      <c r="I10" s="2">
        <v>301</v>
      </c>
      <c r="J10" s="2">
        <v>214</v>
      </c>
      <c r="K10" s="5">
        <v>6</v>
      </c>
      <c r="L10" s="2">
        <v>0</v>
      </c>
      <c r="M10" s="2">
        <v>0</v>
      </c>
      <c r="N10" s="5">
        <v>8</v>
      </c>
      <c r="O10" s="2"/>
      <c r="P10" s="5">
        <v>8</v>
      </c>
      <c r="Q10" s="2">
        <f t="shared" si="0"/>
        <v>37</v>
      </c>
      <c r="R10" s="5">
        <v>8</v>
      </c>
    </row>
    <row r="11" spans="1:18" ht="12.75">
      <c r="A11" s="3">
        <v>6</v>
      </c>
      <c r="B11" s="2" t="s">
        <v>86</v>
      </c>
      <c r="C11" s="2">
        <v>0</v>
      </c>
      <c r="D11" s="2">
        <v>353</v>
      </c>
      <c r="E11" s="5">
        <v>6</v>
      </c>
      <c r="F11" s="2">
        <v>450</v>
      </c>
      <c r="G11" s="2">
        <v>567</v>
      </c>
      <c r="H11" s="5">
        <v>6</v>
      </c>
      <c r="I11" s="2">
        <v>221</v>
      </c>
      <c r="J11" s="2">
        <v>207</v>
      </c>
      <c r="K11" s="5">
        <v>5</v>
      </c>
      <c r="L11" s="2">
        <v>0</v>
      </c>
      <c r="M11" s="2">
        <v>0</v>
      </c>
      <c r="N11" s="5">
        <v>8</v>
      </c>
      <c r="O11" s="2"/>
      <c r="P11" s="5">
        <v>8</v>
      </c>
      <c r="Q11" s="2">
        <f t="shared" si="0"/>
        <v>33</v>
      </c>
      <c r="R11" s="5">
        <v>7</v>
      </c>
    </row>
    <row r="12" spans="1:18" ht="12.75">
      <c r="A12" s="2">
        <v>7</v>
      </c>
      <c r="B12" s="2" t="s">
        <v>87</v>
      </c>
      <c r="C12" s="2">
        <v>536</v>
      </c>
      <c r="D12" s="2">
        <v>513</v>
      </c>
      <c r="E12" s="5">
        <v>7</v>
      </c>
      <c r="F12" s="2">
        <v>533</v>
      </c>
      <c r="G12" s="2">
        <v>519</v>
      </c>
      <c r="H12" s="5">
        <v>8</v>
      </c>
      <c r="I12" s="2">
        <v>397</v>
      </c>
      <c r="J12" s="2">
        <v>270</v>
      </c>
      <c r="K12" s="5">
        <v>8</v>
      </c>
      <c r="L12" s="2">
        <v>499</v>
      </c>
      <c r="M12" s="2">
        <v>405</v>
      </c>
      <c r="N12" s="5">
        <v>5</v>
      </c>
      <c r="O12" s="2">
        <v>477</v>
      </c>
      <c r="P12" s="5">
        <v>4</v>
      </c>
      <c r="Q12" s="2">
        <f t="shared" si="0"/>
        <v>32</v>
      </c>
      <c r="R12" s="5">
        <v>6</v>
      </c>
    </row>
    <row r="13" spans="1:18" ht="12.75">
      <c r="A13" s="4">
        <v>8</v>
      </c>
      <c r="B13" s="2" t="s">
        <v>88</v>
      </c>
      <c r="C13" s="2">
        <v>236</v>
      </c>
      <c r="D13" s="2">
        <v>242</v>
      </c>
      <c r="E13" s="5">
        <v>4</v>
      </c>
      <c r="F13" s="2">
        <v>260</v>
      </c>
      <c r="G13" s="2">
        <v>220</v>
      </c>
      <c r="H13" s="5">
        <v>1</v>
      </c>
      <c r="I13" s="2">
        <v>180</v>
      </c>
      <c r="J13" s="2">
        <v>175</v>
      </c>
      <c r="K13" s="5">
        <v>2</v>
      </c>
      <c r="L13" s="2">
        <v>177</v>
      </c>
      <c r="M13" s="2">
        <v>242</v>
      </c>
      <c r="N13" s="5">
        <v>2</v>
      </c>
      <c r="O13" s="2">
        <v>428</v>
      </c>
      <c r="P13" s="5">
        <v>5</v>
      </c>
      <c r="Q13" s="2">
        <f t="shared" si="0"/>
        <v>14</v>
      </c>
      <c r="R13" s="5">
        <v>3</v>
      </c>
    </row>
    <row r="14" spans="1:16" s="29" customFormat="1" ht="12.75">
      <c r="A14" s="12"/>
      <c r="P14" s="30"/>
    </row>
    <row r="15" s="29" customFormat="1" ht="12.75">
      <c r="A15" s="12"/>
    </row>
    <row r="16" s="29" customFormat="1" ht="12.75"/>
    <row r="17" spans="1:18" ht="12.75">
      <c r="A17" s="2"/>
      <c r="B17" s="5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25" customFormat="1" ht="12.75">
      <c r="A19" s="24">
        <v>41</v>
      </c>
      <c r="B19" s="24" t="s">
        <v>53</v>
      </c>
      <c r="C19" s="24">
        <v>236</v>
      </c>
      <c r="D19" s="24">
        <v>242</v>
      </c>
      <c r="E19" s="5">
        <v>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25" customFormat="1" ht="12.75">
      <c r="A20" s="24">
        <v>42</v>
      </c>
      <c r="B20" s="24" t="s">
        <v>54</v>
      </c>
      <c r="C20" s="24">
        <v>738</v>
      </c>
      <c r="D20" s="24">
        <v>353</v>
      </c>
      <c r="E20" s="5">
        <v>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25" customFormat="1" ht="12.75">
      <c r="A21" s="24">
        <v>44</v>
      </c>
      <c r="B21" s="24" t="s">
        <v>56</v>
      </c>
      <c r="C21" s="24">
        <v>650</v>
      </c>
      <c r="D21" s="24">
        <v>0</v>
      </c>
      <c r="E21" s="5">
        <v>10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s="25" customFormat="1" ht="12.75">
      <c r="A22" s="24">
        <v>45</v>
      </c>
      <c r="B22" s="24" t="s">
        <v>57</v>
      </c>
      <c r="C22" s="24">
        <v>201</v>
      </c>
      <c r="D22" s="24">
        <v>203</v>
      </c>
      <c r="E22" s="5">
        <v>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25" customFormat="1" ht="12.75">
      <c r="A23" s="24">
        <v>46</v>
      </c>
      <c r="B23" s="24" t="s">
        <v>58</v>
      </c>
      <c r="C23" s="24">
        <v>536</v>
      </c>
      <c r="D23" s="24">
        <v>513</v>
      </c>
      <c r="E23" s="5">
        <v>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25" customFormat="1" ht="12.75">
      <c r="A24" s="24">
        <v>47</v>
      </c>
      <c r="B24" s="24" t="s">
        <v>59</v>
      </c>
      <c r="C24" s="24">
        <v>203</v>
      </c>
      <c r="D24" s="24">
        <v>0</v>
      </c>
      <c r="E24" s="5">
        <v>4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25" customFormat="1" ht="12.75">
      <c r="A25" s="24">
        <v>48</v>
      </c>
      <c r="B25" s="24" t="s">
        <v>60</v>
      </c>
      <c r="C25" s="24">
        <v>237</v>
      </c>
      <c r="D25" s="24">
        <v>203</v>
      </c>
      <c r="E25" s="5">
        <v>3</v>
      </c>
      <c r="F25" s="24"/>
      <c r="G25" s="24"/>
      <c r="H25" s="24"/>
      <c r="I25" s="24"/>
      <c r="J25" s="24"/>
      <c r="K25" s="24"/>
      <c r="L25" s="24"/>
      <c r="N25" s="24"/>
      <c r="O25" s="24"/>
      <c r="P25" s="24"/>
      <c r="Q25" s="24"/>
      <c r="R25" s="24"/>
    </row>
    <row r="26" spans="1:18" s="25" customFormat="1" ht="12.75">
      <c r="A26" s="24">
        <v>49</v>
      </c>
      <c r="B26" s="24" t="s">
        <v>61</v>
      </c>
      <c r="C26" s="24">
        <v>272</v>
      </c>
      <c r="D26" s="24">
        <v>403</v>
      </c>
      <c r="E26" s="5">
        <v>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25" customFormat="1" ht="12.75">
      <c r="A27" s="24">
        <v>59</v>
      </c>
      <c r="B27" s="24" t="s">
        <v>64</v>
      </c>
      <c r="C27" s="24">
        <v>205</v>
      </c>
      <c r="D27" s="24">
        <v>184</v>
      </c>
      <c r="E27" s="5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25" customFormat="1" ht="12.75">
      <c r="A28" s="24">
        <v>60</v>
      </c>
      <c r="B28" s="24" t="s">
        <v>63</v>
      </c>
      <c r="C28" s="24">
        <v>204</v>
      </c>
      <c r="D28" s="24">
        <v>227</v>
      </c>
      <c r="E28" s="5">
        <v>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>
        <v>61</v>
      </c>
      <c r="B30" s="2" t="s">
        <v>66</v>
      </c>
      <c r="C30" s="2"/>
      <c r="D30" s="2"/>
      <c r="E30" s="2"/>
      <c r="F30" s="2">
        <v>260</v>
      </c>
      <c r="G30" s="2">
        <v>220</v>
      </c>
      <c r="H30" s="5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>
        <v>62</v>
      </c>
      <c r="B31" s="2" t="s">
        <v>67</v>
      </c>
      <c r="C31" s="2"/>
      <c r="D31" s="2"/>
      <c r="E31" s="2"/>
      <c r="F31" s="2">
        <v>450</v>
      </c>
      <c r="G31" s="2">
        <v>567</v>
      </c>
      <c r="H31" s="5">
        <v>7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>
        <v>63</v>
      </c>
      <c r="B32" s="2" t="s">
        <v>69</v>
      </c>
      <c r="C32" s="2"/>
      <c r="D32" s="2"/>
      <c r="E32" s="2"/>
      <c r="F32" s="2">
        <v>475</v>
      </c>
      <c r="G32" s="2"/>
      <c r="H32" s="5">
        <v>8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>
        <v>64</v>
      </c>
      <c r="B33" s="2" t="s">
        <v>70</v>
      </c>
      <c r="C33" s="2"/>
      <c r="D33" s="2"/>
      <c r="E33" s="2"/>
      <c r="F33" s="2">
        <v>221</v>
      </c>
      <c r="G33" s="2">
        <v>220</v>
      </c>
      <c r="H33" s="5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>
        <v>65</v>
      </c>
      <c r="B34" s="2" t="s">
        <v>71</v>
      </c>
      <c r="C34" s="2"/>
      <c r="D34" s="2"/>
      <c r="E34" s="2"/>
      <c r="F34" s="2">
        <v>533</v>
      </c>
      <c r="G34" s="2">
        <v>519</v>
      </c>
      <c r="H34" s="5">
        <v>9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>
        <v>66</v>
      </c>
      <c r="B35" s="2" t="s">
        <v>72</v>
      </c>
      <c r="C35" s="2"/>
      <c r="D35" s="2"/>
      <c r="E35" s="2"/>
      <c r="F35" s="2">
        <v>239</v>
      </c>
      <c r="G35" s="2">
        <v>250</v>
      </c>
      <c r="H35" s="5">
        <v>3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>
        <v>67</v>
      </c>
      <c r="B36" s="2" t="s">
        <v>73</v>
      </c>
      <c r="C36" s="2"/>
      <c r="D36" s="2"/>
      <c r="E36" s="2"/>
      <c r="F36" s="2">
        <v>299</v>
      </c>
      <c r="G36" s="2">
        <v>483</v>
      </c>
      <c r="H36" s="5">
        <v>6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>
        <v>68</v>
      </c>
      <c r="B37" s="2" t="s">
        <v>74</v>
      </c>
      <c r="C37" s="2"/>
      <c r="D37" s="2"/>
      <c r="E37" s="2"/>
      <c r="F37" s="2">
        <v>284</v>
      </c>
      <c r="G37" s="2">
        <v>253</v>
      </c>
      <c r="H37" s="5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>
        <v>78</v>
      </c>
      <c r="B38" s="2" t="s">
        <v>77</v>
      </c>
      <c r="C38" s="2"/>
      <c r="D38" s="2"/>
      <c r="E38" s="2"/>
      <c r="F38" s="2"/>
      <c r="G38" s="2">
        <v>760</v>
      </c>
      <c r="H38" s="5">
        <v>10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>
        <v>79</v>
      </c>
      <c r="B39" s="2" t="s">
        <v>76</v>
      </c>
      <c r="C39" s="2"/>
      <c r="D39" s="2"/>
      <c r="E39" s="2"/>
      <c r="F39" s="2">
        <v>530</v>
      </c>
      <c r="G39" s="2">
        <v>255</v>
      </c>
      <c r="H39" s="5">
        <v>5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4">
        <v>1</v>
      </c>
      <c r="B42" s="24" t="s">
        <v>32</v>
      </c>
      <c r="C42" s="24"/>
      <c r="D42" s="24"/>
      <c r="E42" s="24"/>
      <c r="F42" s="24"/>
      <c r="G42" s="24"/>
      <c r="H42" s="24"/>
      <c r="I42" s="24">
        <v>180</v>
      </c>
      <c r="J42" s="24">
        <v>175</v>
      </c>
      <c r="K42" s="5">
        <v>2</v>
      </c>
      <c r="L42" s="24"/>
      <c r="M42" s="2"/>
      <c r="N42" s="2"/>
      <c r="O42" s="2"/>
      <c r="P42" s="2"/>
      <c r="Q42" s="2"/>
      <c r="R42" s="2"/>
    </row>
    <row r="43" spans="1:18" ht="12.75">
      <c r="A43" s="24">
        <v>2</v>
      </c>
      <c r="B43" s="24" t="s">
        <v>25</v>
      </c>
      <c r="C43" s="24"/>
      <c r="D43" s="24"/>
      <c r="E43" s="24"/>
      <c r="F43" s="24"/>
      <c r="G43" s="24"/>
      <c r="H43" s="24"/>
      <c r="I43" s="24">
        <v>177</v>
      </c>
      <c r="J43" s="24">
        <v>242</v>
      </c>
      <c r="K43" s="5">
        <v>5</v>
      </c>
      <c r="L43" s="24"/>
      <c r="M43" s="2"/>
      <c r="N43" s="2"/>
      <c r="O43" s="2"/>
      <c r="P43" s="2"/>
      <c r="Q43" s="2"/>
      <c r="R43" s="2"/>
    </row>
    <row r="44" spans="1:18" ht="12.75">
      <c r="A44" s="24">
        <v>3</v>
      </c>
      <c r="B44" s="26" t="s">
        <v>33</v>
      </c>
      <c r="C44" s="24"/>
      <c r="D44" s="24"/>
      <c r="E44" s="24"/>
      <c r="F44" s="24"/>
      <c r="G44" s="24"/>
      <c r="H44" s="24"/>
      <c r="I44" s="24">
        <v>242</v>
      </c>
      <c r="J44" s="24">
        <v>196</v>
      </c>
      <c r="K44" s="5">
        <v>14</v>
      </c>
      <c r="L44" s="24"/>
      <c r="M44" s="2"/>
      <c r="N44" s="2"/>
      <c r="O44" s="2"/>
      <c r="P44" s="2"/>
      <c r="Q44" s="2"/>
      <c r="R44" s="2"/>
    </row>
    <row r="45" spans="1:18" ht="12.75">
      <c r="A45" s="24">
        <v>4</v>
      </c>
      <c r="B45" s="24" t="s">
        <v>34</v>
      </c>
      <c r="C45" s="24"/>
      <c r="D45" s="24"/>
      <c r="E45" s="24"/>
      <c r="F45" s="24"/>
      <c r="G45" s="24"/>
      <c r="H45" s="24"/>
      <c r="I45" s="24">
        <v>279</v>
      </c>
      <c r="J45" s="24">
        <v>208</v>
      </c>
      <c r="K45" s="5">
        <v>16</v>
      </c>
      <c r="L45" s="24"/>
      <c r="M45" s="2"/>
      <c r="N45" s="2"/>
      <c r="O45" s="2"/>
      <c r="P45" s="2"/>
      <c r="Q45" s="2"/>
      <c r="R45" s="2"/>
    </row>
    <row r="46" spans="1:18" ht="12.75">
      <c r="A46" s="24">
        <v>5</v>
      </c>
      <c r="B46" s="24" t="s">
        <v>93</v>
      </c>
      <c r="C46" s="24"/>
      <c r="D46" s="24"/>
      <c r="E46" s="24"/>
      <c r="F46" s="24"/>
      <c r="G46" s="24"/>
      <c r="H46" s="24"/>
      <c r="I46" s="24">
        <v>209</v>
      </c>
      <c r="J46" s="24">
        <v>0</v>
      </c>
      <c r="K46" s="5">
        <v>17</v>
      </c>
      <c r="L46" s="24"/>
      <c r="M46" s="2"/>
      <c r="N46" s="2"/>
      <c r="O46" s="2"/>
      <c r="P46" s="2"/>
      <c r="Q46" s="2"/>
      <c r="R46" s="2"/>
    </row>
    <row r="47" spans="1:18" ht="12.75">
      <c r="A47" s="24">
        <v>6</v>
      </c>
      <c r="B47" s="24" t="s">
        <v>26</v>
      </c>
      <c r="C47" s="24"/>
      <c r="D47" s="24"/>
      <c r="E47" s="24"/>
      <c r="F47" s="24"/>
      <c r="G47" s="24"/>
      <c r="H47" s="24"/>
      <c r="I47" s="24">
        <v>426</v>
      </c>
      <c r="J47" s="24">
        <v>250</v>
      </c>
      <c r="K47" s="5">
        <v>21</v>
      </c>
      <c r="L47" s="24"/>
      <c r="M47" s="2"/>
      <c r="N47" s="2"/>
      <c r="O47" s="2"/>
      <c r="P47" s="2"/>
      <c r="Q47" s="2"/>
      <c r="R47" s="2"/>
    </row>
    <row r="48" spans="1:18" ht="12.75">
      <c r="A48" s="24">
        <v>7</v>
      </c>
      <c r="B48" s="24" t="s">
        <v>36</v>
      </c>
      <c r="C48" s="24"/>
      <c r="D48" s="24"/>
      <c r="E48" s="24"/>
      <c r="F48" s="24"/>
      <c r="G48" s="24"/>
      <c r="H48" s="24"/>
      <c r="I48" s="24">
        <v>0</v>
      </c>
      <c r="J48" s="24">
        <v>0</v>
      </c>
      <c r="K48" s="5"/>
      <c r="L48" s="24"/>
      <c r="M48" s="2"/>
      <c r="N48" s="2"/>
      <c r="O48" s="2"/>
      <c r="P48" s="2"/>
      <c r="Q48" s="2"/>
      <c r="R48" s="2"/>
    </row>
    <row r="49" spans="1:18" ht="12.75">
      <c r="A49" s="24">
        <v>8</v>
      </c>
      <c r="B49" s="24" t="s">
        <v>37</v>
      </c>
      <c r="C49" s="24"/>
      <c r="D49" s="24"/>
      <c r="E49" s="24"/>
      <c r="F49" s="24"/>
      <c r="G49" s="24"/>
      <c r="H49" s="24"/>
      <c r="I49" s="24">
        <v>221</v>
      </c>
      <c r="J49" s="24">
        <v>207</v>
      </c>
      <c r="K49" s="5">
        <v>15</v>
      </c>
      <c r="L49" s="24"/>
      <c r="M49" s="2"/>
      <c r="N49" s="2"/>
      <c r="O49" s="2"/>
      <c r="P49" s="2"/>
      <c r="Q49" s="2"/>
      <c r="R49" s="2"/>
    </row>
    <row r="50" spans="1:18" ht="12.75">
      <c r="A50" s="24">
        <v>9</v>
      </c>
      <c r="B50" s="24" t="s">
        <v>28</v>
      </c>
      <c r="C50" s="24"/>
      <c r="D50" s="24"/>
      <c r="E50" s="24"/>
      <c r="F50" s="24"/>
      <c r="G50" s="24"/>
      <c r="H50" s="24"/>
      <c r="I50" s="24">
        <v>182</v>
      </c>
      <c r="J50" s="24">
        <v>185</v>
      </c>
      <c r="K50" s="5">
        <v>7</v>
      </c>
      <c r="L50" s="24"/>
      <c r="M50" s="2"/>
      <c r="N50" s="2"/>
      <c r="O50" s="2"/>
      <c r="P50" s="2"/>
      <c r="Q50" s="2"/>
      <c r="R50" s="2"/>
    </row>
    <row r="51" spans="1:18" ht="12.75">
      <c r="A51" s="24">
        <v>10</v>
      </c>
      <c r="B51" s="24" t="s">
        <v>38</v>
      </c>
      <c r="C51" s="24"/>
      <c r="D51" s="24"/>
      <c r="E51" s="24"/>
      <c r="F51" s="24"/>
      <c r="G51" s="24"/>
      <c r="H51" s="24"/>
      <c r="I51" s="24">
        <v>301</v>
      </c>
      <c r="J51" s="24">
        <v>214</v>
      </c>
      <c r="K51" s="5">
        <v>18</v>
      </c>
      <c r="L51" s="24"/>
      <c r="M51" s="2"/>
      <c r="N51" s="2"/>
      <c r="O51" s="2"/>
      <c r="P51" s="2"/>
      <c r="Q51" s="2"/>
      <c r="R51" s="2"/>
    </row>
    <row r="52" spans="1:18" ht="12.75">
      <c r="A52" s="24">
        <v>11</v>
      </c>
      <c r="B52" s="24" t="s">
        <v>39</v>
      </c>
      <c r="C52" s="24"/>
      <c r="D52" s="24"/>
      <c r="E52" s="24"/>
      <c r="F52" s="24"/>
      <c r="G52" s="24"/>
      <c r="H52" s="24"/>
      <c r="I52" s="24">
        <v>0</v>
      </c>
      <c r="J52" s="24">
        <v>0</v>
      </c>
      <c r="K52" s="5"/>
      <c r="L52" s="24"/>
      <c r="M52" s="2"/>
      <c r="N52" s="2"/>
      <c r="O52" s="2"/>
      <c r="P52" s="2"/>
      <c r="Q52" s="2"/>
      <c r="R52" s="2"/>
    </row>
    <row r="53" spans="1:18" ht="12.75">
      <c r="A53" s="24">
        <v>12</v>
      </c>
      <c r="B53" s="24" t="s">
        <v>40</v>
      </c>
      <c r="C53" s="24"/>
      <c r="D53" s="24"/>
      <c r="E53" s="24"/>
      <c r="F53" s="24"/>
      <c r="G53" s="24"/>
      <c r="H53" s="24"/>
      <c r="I53" s="24">
        <v>185</v>
      </c>
      <c r="J53" s="24">
        <v>186</v>
      </c>
      <c r="K53" s="28" t="s">
        <v>92</v>
      </c>
      <c r="L53" s="27"/>
      <c r="M53" s="2"/>
      <c r="N53" s="2"/>
      <c r="O53" s="2"/>
      <c r="P53" s="2"/>
      <c r="Q53" s="2"/>
      <c r="R53" s="2"/>
    </row>
    <row r="54" spans="1:18" ht="12.75">
      <c r="A54" s="24">
        <v>13</v>
      </c>
      <c r="B54" s="24" t="s">
        <v>27</v>
      </c>
      <c r="C54" s="24"/>
      <c r="D54" s="24"/>
      <c r="E54" s="24"/>
      <c r="F54" s="24"/>
      <c r="G54" s="24"/>
      <c r="H54" s="24"/>
      <c r="I54" s="24">
        <v>190</v>
      </c>
      <c r="J54" s="24">
        <v>185</v>
      </c>
      <c r="K54" s="28" t="s">
        <v>92</v>
      </c>
      <c r="L54" s="27"/>
      <c r="M54" s="2"/>
      <c r="N54" s="2"/>
      <c r="O54" s="2"/>
      <c r="P54" s="2"/>
      <c r="Q54" s="2"/>
      <c r="R54" s="2"/>
    </row>
    <row r="55" spans="1:18" ht="12.75">
      <c r="A55" s="24">
        <v>14</v>
      </c>
      <c r="B55" s="24" t="s">
        <v>78</v>
      </c>
      <c r="C55" s="24"/>
      <c r="D55" s="24"/>
      <c r="E55" s="24"/>
      <c r="F55" s="24"/>
      <c r="G55" s="24"/>
      <c r="H55" s="24"/>
      <c r="I55" s="24">
        <v>397</v>
      </c>
      <c r="J55" s="24">
        <v>270</v>
      </c>
      <c r="K55" s="5">
        <v>22</v>
      </c>
      <c r="L55" s="24"/>
      <c r="M55" s="2"/>
      <c r="N55" s="2"/>
      <c r="O55" s="2"/>
      <c r="P55" s="2"/>
      <c r="Q55" s="2"/>
      <c r="R55" s="2"/>
    </row>
    <row r="56" spans="1:18" ht="12.75">
      <c r="A56" s="24">
        <v>15</v>
      </c>
      <c r="B56" s="24" t="s">
        <v>79</v>
      </c>
      <c r="C56" s="24"/>
      <c r="D56" s="24"/>
      <c r="E56" s="24"/>
      <c r="F56" s="24"/>
      <c r="G56" s="24"/>
      <c r="H56" s="24"/>
      <c r="I56" s="24">
        <v>499</v>
      </c>
      <c r="J56" s="24">
        <v>405</v>
      </c>
      <c r="K56" s="5">
        <v>25</v>
      </c>
      <c r="L56" s="24"/>
      <c r="M56" s="2"/>
      <c r="N56" s="2"/>
      <c r="O56" s="2"/>
      <c r="P56" s="2"/>
      <c r="Q56" s="2"/>
      <c r="R56" s="2"/>
    </row>
    <row r="57" spans="1:18" ht="12.75">
      <c r="A57" s="24">
        <v>16</v>
      </c>
      <c r="B57" s="24" t="s">
        <v>41</v>
      </c>
      <c r="C57" s="24"/>
      <c r="D57" s="24"/>
      <c r="E57" s="24"/>
      <c r="F57" s="24"/>
      <c r="G57" s="24"/>
      <c r="H57" s="24"/>
      <c r="I57" s="24">
        <v>201</v>
      </c>
      <c r="J57" s="24">
        <v>195</v>
      </c>
      <c r="K57" s="5">
        <v>12</v>
      </c>
      <c r="L57" s="24"/>
      <c r="M57" s="2"/>
      <c r="N57" s="2"/>
      <c r="O57" s="2"/>
      <c r="P57" s="2"/>
      <c r="Q57" s="2"/>
      <c r="R57" s="2"/>
    </row>
    <row r="58" spans="1:18" ht="12.75">
      <c r="A58" s="24">
        <v>17</v>
      </c>
      <c r="B58" s="24" t="s">
        <v>42</v>
      </c>
      <c r="C58" s="24"/>
      <c r="D58" s="24"/>
      <c r="E58" s="24"/>
      <c r="F58" s="24"/>
      <c r="G58" s="24"/>
      <c r="H58" s="24"/>
      <c r="I58" s="24">
        <v>175</v>
      </c>
      <c r="J58" s="24">
        <v>221</v>
      </c>
      <c r="K58" s="5">
        <v>3</v>
      </c>
      <c r="L58" s="24"/>
      <c r="M58" s="2"/>
      <c r="N58" s="2"/>
      <c r="O58" s="2"/>
      <c r="P58" s="2"/>
      <c r="Q58" s="2"/>
      <c r="R58" s="2"/>
    </row>
    <row r="59" spans="1:18" ht="12.75">
      <c r="A59" s="24">
        <v>18</v>
      </c>
      <c r="B59" s="24" t="s">
        <v>43</v>
      </c>
      <c r="C59" s="24"/>
      <c r="D59" s="24"/>
      <c r="E59" s="24"/>
      <c r="F59" s="24"/>
      <c r="G59" s="24"/>
      <c r="H59" s="24"/>
      <c r="I59" s="24">
        <v>167</v>
      </c>
      <c r="J59" s="24">
        <v>167</v>
      </c>
      <c r="K59" s="5">
        <v>1</v>
      </c>
      <c r="L59" s="24"/>
      <c r="M59" s="2"/>
      <c r="N59" s="2"/>
      <c r="O59" s="2"/>
      <c r="P59" s="2"/>
      <c r="Q59" s="2"/>
      <c r="R59" s="2"/>
    </row>
    <row r="60" spans="1:18" ht="12.75">
      <c r="A60" s="24">
        <v>19</v>
      </c>
      <c r="B60" s="24" t="s">
        <v>44</v>
      </c>
      <c r="C60" s="24"/>
      <c r="D60" s="24"/>
      <c r="E60" s="24"/>
      <c r="F60" s="24"/>
      <c r="G60" s="24"/>
      <c r="H60" s="24"/>
      <c r="I60" s="24">
        <v>192</v>
      </c>
      <c r="J60" s="24">
        <v>178</v>
      </c>
      <c r="K60" s="5">
        <v>6</v>
      </c>
      <c r="L60" s="24"/>
      <c r="M60" s="2"/>
      <c r="N60" s="2"/>
      <c r="O60" s="2"/>
      <c r="P60" s="2"/>
      <c r="Q60" s="2"/>
      <c r="R60" s="2"/>
    </row>
    <row r="61" spans="1:18" ht="12.75">
      <c r="A61" s="24">
        <v>20</v>
      </c>
      <c r="B61" s="24" t="s">
        <v>45</v>
      </c>
      <c r="C61" s="24"/>
      <c r="D61" s="24"/>
      <c r="E61" s="24"/>
      <c r="F61" s="24"/>
      <c r="G61" s="24"/>
      <c r="H61" s="24"/>
      <c r="I61" s="24">
        <v>185</v>
      </c>
      <c r="J61" s="24">
        <v>187</v>
      </c>
      <c r="K61" s="5">
        <v>11</v>
      </c>
      <c r="L61" s="24"/>
      <c r="M61" s="2"/>
      <c r="N61" s="2"/>
      <c r="O61" s="2"/>
      <c r="P61" s="2"/>
      <c r="Q61" s="2"/>
      <c r="R61" s="2"/>
    </row>
    <row r="62" spans="1:18" ht="12.75">
      <c r="A62" s="24">
        <v>21</v>
      </c>
      <c r="B62" s="24" t="s">
        <v>46</v>
      </c>
      <c r="C62" s="24"/>
      <c r="D62" s="24"/>
      <c r="E62" s="24"/>
      <c r="F62" s="24"/>
      <c r="G62" s="24"/>
      <c r="H62" s="24"/>
      <c r="I62" s="24">
        <v>231</v>
      </c>
      <c r="J62" s="24">
        <v>217</v>
      </c>
      <c r="K62" s="5">
        <v>19</v>
      </c>
      <c r="L62" s="24"/>
      <c r="M62" s="2"/>
      <c r="N62" s="2"/>
      <c r="O62" s="2"/>
      <c r="P62" s="2"/>
      <c r="Q62" s="2"/>
      <c r="R62" s="2"/>
    </row>
    <row r="63" spans="1:18" ht="12.75">
      <c r="A63" s="24">
        <v>22</v>
      </c>
      <c r="B63" s="24" t="s">
        <v>47</v>
      </c>
      <c r="C63" s="24"/>
      <c r="D63" s="24"/>
      <c r="E63" s="24"/>
      <c r="F63" s="24"/>
      <c r="G63" s="24"/>
      <c r="H63" s="24"/>
      <c r="I63" s="24">
        <v>250</v>
      </c>
      <c r="J63" s="24">
        <v>195</v>
      </c>
      <c r="K63" s="5">
        <v>13</v>
      </c>
      <c r="L63" s="24"/>
      <c r="M63" s="2"/>
      <c r="N63" s="2"/>
      <c r="O63" s="2"/>
      <c r="P63" s="2"/>
      <c r="Q63" s="2"/>
      <c r="R63" s="2"/>
    </row>
    <row r="64" spans="1:18" ht="12.75">
      <c r="A64" s="24">
        <v>23</v>
      </c>
      <c r="B64" s="24" t="s">
        <v>48</v>
      </c>
      <c r="C64" s="24"/>
      <c r="D64" s="24"/>
      <c r="E64" s="24"/>
      <c r="F64" s="24"/>
      <c r="G64" s="24"/>
      <c r="H64" s="24"/>
      <c r="I64" s="24">
        <v>368</v>
      </c>
      <c r="J64" s="24">
        <v>226</v>
      </c>
      <c r="K64" s="5">
        <v>20</v>
      </c>
      <c r="L64" s="24"/>
      <c r="M64" s="2"/>
      <c r="N64" s="2"/>
      <c r="O64" s="2"/>
      <c r="P64" s="2"/>
      <c r="Q64" s="2"/>
      <c r="R64" s="2"/>
    </row>
    <row r="65" spans="1:18" ht="12.75">
      <c r="A65" s="24">
        <v>24</v>
      </c>
      <c r="B65" s="24" t="s">
        <v>49</v>
      </c>
      <c r="C65" s="24"/>
      <c r="D65" s="24"/>
      <c r="E65" s="24"/>
      <c r="F65" s="24"/>
      <c r="G65" s="24"/>
      <c r="H65" s="24"/>
      <c r="I65" s="24">
        <v>526</v>
      </c>
      <c r="J65" s="24">
        <v>431</v>
      </c>
      <c r="K65" s="5">
        <v>26</v>
      </c>
      <c r="L65" s="24"/>
      <c r="M65" s="2"/>
      <c r="N65" s="2"/>
      <c r="O65" s="2"/>
      <c r="P65" s="2"/>
      <c r="Q65" s="2"/>
      <c r="R65" s="2"/>
    </row>
    <row r="66" spans="1:18" ht="12.75">
      <c r="A66" s="24">
        <v>25</v>
      </c>
      <c r="B66" s="24" t="s">
        <v>50</v>
      </c>
      <c r="C66" s="24"/>
      <c r="D66" s="24"/>
      <c r="E66" s="24"/>
      <c r="F66" s="24"/>
      <c r="G66" s="24"/>
      <c r="H66" s="24"/>
      <c r="I66" s="24">
        <v>231</v>
      </c>
      <c r="J66" s="24">
        <v>176</v>
      </c>
      <c r="K66" s="5">
        <v>4</v>
      </c>
      <c r="L66" s="24"/>
      <c r="M66" s="2"/>
      <c r="N66" s="2"/>
      <c r="O66" s="2"/>
      <c r="P66" s="2"/>
      <c r="Q66" s="2"/>
      <c r="R66" s="2"/>
    </row>
    <row r="67" spans="1:18" ht="12.75">
      <c r="A67" s="24">
        <v>26</v>
      </c>
      <c r="B67" s="24" t="s">
        <v>38</v>
      </c>
      <c r="C67" s="24"/>
      <c r="D67" s="24"/>
      <c r="E67" s="24"/>
      <c r="F67" s="24"/>
      <c r="G67" s="24"/>
      <c r="H67" s="24"/>
      <c r="I67" s="24">
        <v>620</v>
      </c>
      <c r="J67" s="24">
        <v>330</v>
      </c>
      <c r="K67" s="5">
        <v>24</v>
      </c>
      <c r="L67" s="24"/>
      <c r="M67" s="2"/>
      <c r="N67" s="2"/>
      <c r="O67" s="2"/>
      <c r="P67" s="2"/>
      <c r="Q67" s="2"/>
      <c r="R67" s="2"/>
    </row>
    <row r="68" spans="1:18" ht="12.75">
      <c r="A68" s="24">
        <v>27</v>
      </c>
      <c r="B68" s="24" t="s">
        <v>51</v>
      </c>
      <c r="C68" s="24"/>
      <c r="D68" s="24"/>
      <c r="E68" s="24"/>
      <c r="F68" s="24"/>
      <c r="G68" s="24"/>
      <c r="H68" s="24"/>
      <c r="I68" s="24">
        <v>305</v>
      </c>
      <c r="J68" s="24">
        <v>0</v>
      </c>
      <c r="K68" s="5">
        <v>23</v>
      </c>
      <c r="L68" s="24"/>
      <c r="M68" s="2"/>
      <c r="N68" s="2"/>
      <c r="O68" s="2"/>
      <c r="P68" s="2"/>
      <c r="Q68" s="2"/>
      <c r="R68" s="2"/>
    </row>
    <row r="69" spans="1:18" ht="12.75">
      <c r="A69" s="24">
        <v>28</v>
      </c>
      <c r="B69" s="24" t="s">
        <v>52</v>
      </c>
      <c r="C69" s="24"/>
      <c r="D69" s="24"/>
      <c r="E69" s="24"/>
      <c r="F69" s="24"/>
      <c r="G69" s="24"/>
      <c r="H69" s="24"/>
      <c r="I69" s="24">
        <v>215</v>
      </c>
      <c r="J69" s="24">
        <v>183</v>
      </c>
      <c r="K69" s="5">
        <v>8</v>
      </c>
      <c r="L69" s="24"/>
      <c r="M69" s="2"/>
      <c r="N69" s="2"/>
      <c r="O69" s="2"/>
      <c r="P69" s="2"/>
      <c r="Q69" s="2"/>
      <c r="R69" s="2"/>
    </row>
  </sheetData>
  <mergeCells count="4">
    <mergeCell ref="I3:J3"/>
    <mergeCell ref="L3:M3"/>
    <mergeCell ref="C3:D3"/>
    <mergeCell ref="F3:G3"/>
  </mergeCells>
  <printOptions/>
  <pageMargins left="0.2" right="0.2" top="0.24" bottom="0.28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Andrey_Ponyakov</cp:lastModifiedBy>
  <cp:lastPrinted>2008-06-01T11:31:05Z</cp:lastPrinted>
  <dcterms:created xsi:type="dcterms:W3CDTF">1996-10-08T23:32:33Z</dcterms:created>
  <dcterms:modified xsi:type="dcterms:W3CDTF">2008-06-05T07:05:33Z</dcterms:modified>
  <cp:category/>
  <cp:version/>
  <cp:contentType/>
  <cp:contentStatus/>
</cp:coreProperties>
</file>