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14"/>
  </bookViews>
  <sheets>
    <sheet name="заявка личн" sheetId="1" r:id="rId1"/>
    <sheet name="заявка команда" sheetId="2" r:id="rId2"/>
    <sheet name="заявка семейн" sheetId="3" r:id="rId3"/>
    <sheet name="Протокол семейн" sheetId="4" r:id="rId4"/>
    <sheet name="заявка дети" sheetId="5" r:id="rId5"/>
    <sheet name="Старт-финиш" sheetId="6" r:id="rId6"/>
    <sheet name="Судья 1 ворота" sheetId="7" r:id="rId7"/>
    <sheet name="Протокол судьи" sheetId="8" r:id="rId8"/>
    <sheet name="1 мужские" sheetId="9" r:id="rId9"/>
    <sheet name="2 мужские" sheetId="10" r:id="rId10"/>
    <sheet name="1 смешанные" sheetId="11" r:id="rId11"/>
    <sheet name="2 смешанные" sheetId="12" r:id="rId12"/>
    <sheet name="1 каяки" sheetId="13" r:id="rId13"/>
    <sheet name="2 каяки" sheetId="14" r:id="rId14"/>
    <sheet name="сводный" sheetId="15" r:id="rId15"/>
    <sheet name="фанслалом1" sheetId="16" r:id="rId16"/>
    <sheet name="фанслалом2" sheetId="17" r:id="rId17"/>
    <sheet name="свод фанслалом" sheetId="18" r:id="rId18"/>
    <sheet name="ветераны" sheetId="19" r:id="rId19"/>
  </sheets>
  <definedNames/>
  <calcPr fullCalcOnLoad="1"/>
</workbook>
</file>

<file path=xl/sharedStrings.xml><?xml version="1.0" encoding="utf-8"?>
<sst xmlns="http://schemas.openxmlformats.org/spreadsheetml/2006/main" count="410" uniqueCount="144">
  <si>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</si>
  <si>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</si>
  <si>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</si>
  <si>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</si>
  <si>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</si>
  <si>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</si>
  <si>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</si>
  <si>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</si>
  <si>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</si>
  <si>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мужские экипажи</t>
  </si>
  <si>
    <t>2 гонка мужские экипажи</t>
  </si>
  <si>
    <t>1 гонка смешанные экипажи</t>
  </si>
  <si>
    <t>2 гонка смешанные экипажи</t>
  </si>
  <si>
    <t>1 гонка каяки</t>
  </si>
  <si>
    <t>2 гонка каяки</t>
  </si>
  <si>
    <t>Сводный протокол</t>
  </si>
  <si>
    <t>Команда</t>
  </si>
  <si>
    <t xml:space="preserve">Мужской  </t>
  </si>
  <si>
    <t>экипаж</t>
  </si>
  <si>
    <t>1 попытка</t>
  </si>
  <si>
    <t>2 попытка</t>
  </si>
  <si>
    <t>№ П.П</t>
  </si>
  <si>
    <t>Смешанный</t>
  </si>
  <si>
    <t>Каяк</t>
  </si>
  <si>
    <t>Место ТВТ</t>
  </si>
  <si>
    <t>Эстафета</t>
  </si>
  <si>
    <t>Общий рез-т</t>
  </si>
  <si>
    <t>Гонка ветеранов</t>
  </si>
  <si>
    <t>Личники</t>
  </si>
  <si>
    <t>1 гонка фанслалом</t>
  </si>
  <si>
    <t>2 гонка фанслалом</t>
  </si>
  <si>
    <t>Сводный протокол фанслалом</t>
  </si>
  <si>
    <t>Фамилия И.О.</t>
  </si>
  <si>
    <t>Фанслалом</t>
  </si>
  <si>
    <t>Лучш.рез</t>
  </si>
  <si>
    <t>Общ.место</t>
  </si>
  <si>
    <t>Стартовый номер</t>
  </si>
  <si>
    <t>Судья на воротах</t>
  </si>
  <si>
    <t xml:space="preserve"> №____</t>
  </si>
  <si>
    <t>Штраф на воротах</t>
  </si>
  <si>
    <t>Примечание</t>
  </si>
  <si>
    <t>_____________________</t>
  </si>
  <si>
    <t xml:space="preserve">Судья </t>
  </si>
  <si>
    <t>Штраф</t>
  </si>
  <si>
    <t>2 гонка</t>
  </si>
  <si>
    <t>__2_____ гонка ______________</t>
  </si>
  <si>
    <t>Заявка на участие в детской эстафете</t>
  </si>
  <si>
    <t>№ п/п</t>
  </si>
  <si>
    <t>Личные данные</t>
  </si>
  <si>
    <t>ФИО</t>
  </si>
  <si>
    <t>Дата рождения</t>
  </si>
  <si>
    <t>Номер</t>
  </si>
  <si>
    <t>Ребенок</t>
  </si>
  <si>
    <t>Заявка на участие в командном зачете</t>
  </si>
  <si>
    <t>Команда:</t>
  </si>
  <si>
    <t>Город:</t>
  </si>
  <si>
    <t>№</t>
  </si>
  <si>
    <t>ФИО полностью</t>
  </si>
  <si>
    <t>Год рождения</t>
  </si>
  <si>
    <t>Должность</t>
  </si>
  <si>
    <t>Категория судна</t>
  </si>
  <si>
    <t>Представитель</t>
  </si>
  <si>
    <t>Участник</t>
  </si>
  <si>
    <t>Байдарка мужс</t>
  </si>
  <si>
    <t>Байдарка смеш</t>
  </si>
  <si>
    <t>Заявка на участие в индивидуальном зачете</t>
  </si>
  <si>
    <t>Стартовый взнос</t>
  </si>
  <si>
    <t>Залог за номер</t>
  </si>
  <si>
    <t>Название команды</t>
  </si>
  <si>
    <t>Результат</t>
  </si>
  <si>
    <t>Байдарка смеш.</t>
  </si>
  <si>
    <t>Заявка на участие в грязной эстафете</t>
  </si>
  <si>
    <t>Протокол грязной эстафеты</t>
  </si>
  <si>
    <t>Эммануилов А. /Элизаров С.</t>
  </si>
  <si>
    <t>Селезнев А./Ким Д.</t>
  </si>
  <si>
    <t>Васильев Н./Белов А.</t>
  </si>
  <si>
    <t>Свешников А./Петров П.</t>
  </si>
  <si>
    <t>Тепляков Ю./Вагурин А.</t>
  </si>
  <si>
    <t>Соболев В./Воробьев С.</t>
  </si>
  <si>
    <t>Орлов М./Елизаров А.</t>
  </si>
  <si>
    <t>Поняков А./Алешукин А.</t>
  </si>
  <si>
    <t>Носков Н./Колосов А.</t>
  </si>
  <si>
    <t>Носков Н/Болохова Т.</t>
  </si>
  <si>
    <t>Елизаров А./Мглинец И.</t>
  </si>
  <si>
    <t>Шепелев А./Репкина А.</t>
  </si>
  <si>
    <t>Тепляков Ю/Теплякова И.</t>
  </si>
  <si>
    <t>Миронов Р/Смолова И.</t>
  </si>
  <si>
    <t>Корякин А./ Алиса</t>
  </si>
  <si>
    <t>Орлов А/Лебедева О</t>
  </si>
  <si>
    <t>эммануилов А/Конюхова И.</t>
  </si>
  <si>
    <t>Петров В./Перегудова в.</t>
  </si>
  <si>
    <t>Спиров А./Репкина А.</t>
  </si>
  <si>
    <t>Зеленков А./Зеленкова Ю.</t>
  </si>
  <si>
    <t>Орлов М</t>
  </si>
  <si>
    <t>Слепнев Д.</t>
  </si>
  <si>
    <t>денисов Д.</t>
  </si>
  <si>
    <t>Колосов А.</t>
  </si>
  <si>
    <t>Соболев В.</t>
  </si>
  <si>
    <t>Алешукин А.</t>
  </si>
  <si>
    <t>Петров В</t>
  </si>
  <si>
    <t>Паников А.</t>
  </si>
  <si>
    <t>свешников А.</t>
  </si>
  <si>
    <t>Миронов Р.</t>
  </si>
  <si>
    <t>Харевич Е.</t>
  </si>
  <si>
    <t>Белов А.</t>
  </si>
  <si>
    <t>Орлов А.</t>
  </si>
  <si>
    <t>селезнев А.</t>
  </si>
  <si>
    <t>Конюхов И.</t>
  </si>
  <si>
    <t>Елизаров С.</t>
  </si>
  <si>
    <t>Петров п.</t>
  </si>
  <si>
    <t>Смолов Р.</t>
  </si>
  <si>
    <t>Дворцевой В.</t>
  </si>
  <si>
    <t>Васильев Н.</t>
  </si>
  <si>
    <t>павлов Б.</t>
  </si>
  <si>
    <t>Азбуханов А.</t>
  </si>
  <si>
    <t>Полутин И.</t>
  </si>
  <si>
    <t>Шепелев Н.</t>
  </si>
  <si>
    <t>Корякин А.</t>
  </si>
  <si>
    <t>волокитин М.</t>
  </si>
  <si>
    <t>Волков И.</t>
  </si>
  <si>
    <t>Кадочников А.</t>
  </si>
  <si>
    <t>оверкиль</t>
  </si>
  <si>
    <t>Тверь каякинг теам</t>
  </si>
  <si>
    <t>Бриз</t>
  </si>
  <si>
    <t>Ориент</t>
  </si>
  <si>
    <t>Лихо</t>
  </si>
  <si>
    <t>Турклуб НН</t>
  </si>
  <si>
    <t>К-69</t>
  </si>
  <si>
    <t>Усурийский камыш</t>
  </si>
  <si>
    <t>Каяк 1</t>
  </si>
  <si>
    <t>Каяк 2</t>
  </si>
  <si>
    <t>Эммануилов А. /Елизаров С.</t>
  </si>
  <si>
    <t>не финиш</t>
  </si>
  <si>
    <t>Поняков А.</t>
  </si>
  <si>
    <t>Павлов Б.</t>
  </si>
  <si>
    <t>Свешников А.</t>
  </si>
  <si>
    <t>Эммануилов А/Конюхова И.</t>
  </si>
  <si>
    <t>Селезнев А.</t>
  </si>
  <si>
    <t>Волокитин М.</t>
  </si>
  <si>
    <t>Кануполо</t>
  </si>
  <si>
    <t>Спас. Работы</t>
  </si>
  <si>
    <t>Поселок Обнинск</t>
  </si>
  <si>
    <t>Сумма мест ТВТ</t>
  </si>
  <si>
    <t>Петров 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</si>
</sst>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24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3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4" fillId="0" borderId="31" xfId="0" applyFont="1" applyBorder="1" applyAlignment="1">
      <alignment/>
    </xf>
    <xf numFmtId="0" fontId="0" fillId="0" borderId="32" xfId="0" applyBorder="1" applyAlignment="1">
      <alignment/>
    </xf>
    <xf numFmtId="0" fontId="33" fillId="0" borderId="31" xfId="0" applyFont="1" applyBorder="1" applyAlignment="1">
      <alignment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5" customWidth="1"/>
    <col min="2" max="2" width="20.421875" style="5" customWidth="1"/>
    <col min="3" max="3" width="33.140625" style="5" customWidth="1"/>
    <col min="4" max="4" width="20.00390625" style="5" customWidth="1"/>
    <col min="5" max="5" width="16.421875" style="5" customWidth="1"/>
    <col min="6" max="6" width="21.57421875" style="5" customWidth="1"/>
    <col min="7" max="7" width="18.421875" style="5" customWidth="1"/>
    <col min="8" max="16384" width="9.140625" style="5" customWidth="1"/>
  </cols>
  <sheetData>
    <row r="1" spans="2:8" ht="15.75">
      <c r="B1" s="6"/>
      <c r="C1" s="6" t="s">
        <v>65</v>
      </c>
      <c r="D1" s="6"/>
      <c r="E1" s="6"/>
      <c r="F1" s="6"/>
      <c r="G1" s="6"/>
      <c r="H1" s="6"/>
    </row>
    <row r="2" spans="3:4" ht="15.75">
      <c r="C2" s="7" t="s">
        <v>70</v>
      </c>
      <c r="D2" s="7"/>
    </row>
    <row r="3" spans="1:7" ht="15.75">
      <c r="A3" s="29" t="s">
        <v>47</v>
      </c>
      <c r="B3" s="58" t="s">
        <v>48</v>
      </c>
      <c r="C3" s="59"/>
      <c r="D3" s="29" t="s">
        <v>50</v>
      </c>
      <c r="E3" s="30" t="s">
        <v>51</v>
      </c>
      <c r="F3" s="29" t="s">
        <v>66</v>
      </c>
      <c r="G3" s="29" t="s">
        <v>67</v>
      </c>
    </row>
    <row r="4" spans="1:7" ht="15">
      <c r="A4" s="11">
        <v>1</v>
      </c>
      <c r="B4" s="12" t="s">
        <v>32</v>
      </c>
      <c r="C4" s="11"/>
      <c r="D4" s="11"/>
      <c r="E4" s="31"/>
      <c r="F4" s="11"/>
      <c r="G4" s="11"/>
    </row>
    <row r="5" spans="1:7" ht="15">
      <c r="A5" s="11">
        <f>A4+1</f>
        <v>2</v>
      </c>
      <c r="B5" s="12" t="s">
        <v>32</v>
      </c>
      <c r="C5" s="11"/>
      <c r="D5" s="11"/>
      <c r="E5" s="31"/>
      <c r="F5" s="11"/>
      <c r="G5" s="11"/>
    </row>
    <row r="6" spans="1:7" ht="15">
      <c r="A6" s="11">
        <f aca="true" t="shared" si="0" ref="A6:A33">A5+1</f>
        <v>3</v>
      </c>
      <c r="B6" s="12" t="s">
        <v>32</v>
      </c>
      <c r="C6" s="11"/>
      <c r="D6" s="11"/>
      <c r="E6" s="31"/>
      <c r="F6" s="11"/>
      <c r="G6" s="11"/>
    </row>
    <row r="7" spans="1:7" ht="15">
      <c r="A7" s="11">
        <f t="shared" si="0"/>
        <v>4</v>
      </c>
      <c r="B7" s="12" t="s">
        <v>32</v>
      </c>
      <c r="C7" s="11"/>
      <c r="D7" s="11"/>
      <c r="E7" s="31"/>
      <c r="F7" s="11"/>
      <c r="G7" s="11"/>
    </row>
    <row r="8" spans="1:7" ht="15">
      <c r="A8" s="11">
        <f t="shared" si="0"/>
        <v>5</v>
      </c>
      <c r="B8" s="12" t="s">
        <v>32</v>
      </c>
      <c r="C8" s="11"/>
      <c r="D8" s="11"/>
      <c r="E8" s="31"/>
      <c r="F8" s="11"/>
      <c r="G8" s="11"/>
    </row>
    <row r="9" spans="1:7" ht="15">
      <c r="A9" s="11">
        <f t="shared" si="0"/>
        <v>6</v>
      </c>
      <c r="B9" s="12" t="s">
        <v>32</v>
      </c>
      <c r="C9" s="11"/>
      <c r="D9" s="11"/>
      <c r="E9" s="31"/>
      <c r="F9" s="11"/>
      <c r="G9" s="11"/>
    </row>
    <row r="10" spans="1:7" ht="15">
      <c r="A10" s="11">
        <f t="shared" si="0"/>
        <v>7</v>
      </c>
      <c r="B10" s="12" t="s">
        <v>32</v>
      </c>
      <c r="C10" s="33"/>
      <c r="D10" s="11"/>
      <c r="E10" s="31"/>
      <c r="F10" s="11"/>
      <c r="G10" s="11"/>
    </row>
    <row r="11" spans="1:7" ht="15">
      <c r="A11" s="11">
        <f t="shared" si="0"/>
        <v>8</v>
      </c>
      <c r="B11" s="12" t="s">
        <v>32</v>
      </c>
      <c r="C11" s="11"/>
      <c r="D11" s="11"/>
      <c r="E11" s="31"/>
      <c r="F11" s="11"/>
      <c r="G11" s="11"/>
    </row>
    <row r="12" spans="1:7" ht="15">
      <c r="A12" s="11">
        <f t="shared" si="0"/>
        <v>9</v>
      </c>
      <c r="B12" s="12" t="s">
        <v>32</v>
      </c>
      <c r="C12" s="11"/>
      <c r="D12" s="11"/>
      <c r="E12" s="31"/>
      <c r="F12" s="11"/>
      <c r="G12" s="11"/>
    </row>
    <row r="13" spans="1:7" ht="15">
      <c r="A13" s="11">
        <f t="shared" si="0"/>
        <v>10</v>
      </c>
      <c r="B13" s="12" t="s">
        <v>32</v>
      </c>
      <c r="C13" s="11"/>
      <c r="D13" s="11"/>
      <c r="E13" s="31"/>
      <c r="F13" s="11"/>
      <c r="G13" s="11"/>
    </row>
    <row r="14" spans="1:7" ht="15">
      <c r="A14" s="11">
        <f t="shared" si="0"/>
        <v>11</v>
      </c>
      <c r="B14" s="12" t="s">
        <v>32</v>
      </c>
      <c r="C14" s="11"/>
      <c r="D14" s="11"/>
      <c r="E14" s="31"/>
      <c r="F14" s="11"/>
      <c r="G14" s="11"/>
    </row>
    <row r="15" spans="1:7" ht="15">
      <c r="A15" s="11">
        <f t="shared" si="0"/>
        <v>12</v>
      </c>
      <c r="B15" s="12" t="s">
        <v>32</v>
      </c>
      <c r="C15" s="11"/>
      <c r="D15" s="11"/>
      <c r="E15" s="31"/>
      <c r="F15" s="11"/>
      <c r="G15" s="11"/>
    </row>
    <row r="16" spans="1:7" ht="15">
      <c r="A16" s="11">
        <f t="shared" si="0"/>
        <v>13</v>
      </c>
      <c r="B16" s="12" t="s">
        <v>32</v>
      </c>
      <c r="C16" s="11"/>
      <c r="D16" s="11"/>
      <c r="E16" s="31"/>
      <c r="F16" s="11"/>
      <c r="G16" s="11"/>
    </row>
    <row r="17" spans="1:7" ht="15">
      <c r="A17" s="11">
        <f t="shared" si="0"/>
        <v>14</v>
      </c>
      <c r="B17" s="12" t="s">
        <v>32</v>
      </c>
      <c r="C17" s="11"/>
      <c r="D17" s="11"/>
      <c r="E17" s="31"/>
      <c r="F17" s="11"/>
      <c r="G17" s="11"/>
    </row>
    <row r="18" spans="1:7" ht="15">
      <c r="A18" s="11">
        <f t="shared" si="0"/>
        <v>15</v>
      </c>
      <c r="B18" s="12" t="s">
        <v>32</v>
      </c>
      <c r="C18" s="11"/>
      <c r="D18" s="11"/>
      <c r="E18" s="31"/>
      <c r="F18" s="11"/>
      <c r="G18" s="11"/>
    </row>
    <row r="19" spans="1:7" ht="15">
      <c r="A19" s="11">
        <f t="shared" si="0"/>
        <v>16</v>
      </c>
      <c r="B19" s="12" t="s">
        <v>32</v>
      </c>
      <c r="C19" s="11"/>
      <c r="D19" s="11"/>
      <c r="E19" s="31"/>
      <c r="F19" s="11"/>
      <c r="G19" s="11"/>
    </row>
    <row r="20" spans="1:7" ht="15">
      <c r="A20" s="11">
        <f t="shared" si="0"/>
        <v>17</v>
      </c>
      <c r="B20" s="12" t="s">
        <v>32</v>
      </c>
      <c r="C20" s="11"/>
      <c r="D20" s="11"/>
      <c r="E20" s="31"/>
      <c r="F20" s="11"/>
      <c r="G20" s="11"/>
    </row>
    <row r="21" spans="1:7" ht="15">
      <c r="A21" s="11">
        <f t="shared" si="0"/>
        <v>18</v>
      </c>
      <c r="B21" s="12" t="s">
        <v>32</v>
      </c>
      <c r="C21" s="11"/>
      <c r="D21" s="11"/>
      <c r="E21" s="31"/>
      <c r="F21" s="11"/>
      <c r="G21" s="11"/>
    </row>
    <row r="22" spans="1:7" ht="15">
      <c r="A22" s="11">
        <f t="shared" si="0"/>
        <v>19</v>
      </c>
      <c r="B22" s="12" t="s">
        <v>32</v>
      </c>
      <c r="C22" s="11"/>
      <c r="D22" s="11"/>
      <c r="E22" s="31"/>
      <c r="F22" s="11"/>
      <c r="G22" s="11"/>
    </row>
    <row r="23" spans="1:7" ht="15">
      <c r="A23" s="11">
        <f t="shared" si="0"/>
        <v>20</v>
      </c>
      <c r="B23" s="12" t="s">
        <v>32</v>
      </c>
      <c r="C23" s="11"/>
      <c r="D23" s="11"/>
      <c r="E23" s="31"/>
      <c r="F23" s="11"/>
      <c r="G23" s="11"/>
    </row>
    <row r="24" spans="1:7" ht="15">
      <c r="A24" s="11">
        <f t="shared" si="0"/>
        <v>21</v>
      </c>
      <c r="B24" s="12" t="s">
        <v>32</v>
      </c>
      <c r="C24" s="11"/>
      <c r="D24" s="11"/>
      <c r="E24" s="31"/>
      <c r="F24" s="11"/>
      <c r="G24" s="11"/>
    </row>
    <row r="25" spans="1:7" ht="15">
      <c r="A25" s="11">
        <f t="shared" si="0"/>
        <v>22</v>
      </c>
      <c r="B25" s="12" t="s">
        <v>32</v>
      </c>
      <c r="C25" s="11"/>
      <c r="D25" s="11"/>
      <c r="E25" s="31"/>
      <c r="F25" s="11"/>
      <c r="G25" s="11"/>
    </row>
    <row r="26" spans="1:7" ht="15">
      <c r="A26" s="11">
        <f t="shared" si="0"/>
        <v>23</v>
      </c>
      <c r="B26" s="12" t="s">
        <v>32</v>
      </c>
      <c r="C26" s="11"/>
      <c r="D26" s="11"/>
      <c r="E26" s="31"/>
      <c r="F26" s="11"/>
      <c r="G26" s="11"/>
    </row>
    <row r="27" spans="1:7" ht="15">
      <c r="A27" s="11">
        <f t="shared" si="0"/>
        <v>24</v>
      </c>
      <c r="B27" s="12" t="s">
        <v>32</v>
      </c>
      <c r="C27" s="11"/>
      <c r="D27" s="11"/>
      <c r="E27" s="31"/>
      <c r="F27" s="11"/>
      <c r="G27" s="11"/>
    </row>
    <row r="28" spans="1:7" ht="15">
      <c r="A28" s="11">
        <f t="shared" si="0"/>
        <v>25</v>
      </c>
      <c r="B28" s="12" t="s">
        <v>32</v>
      </c>
      <c r="C28" s="11"/>
      <c r="D28" s="11"/>
      <c r="E28" s="31"/>
      <c r="F28" s="11"/>
      <c r="G28" s="11"/>
    </row>
    <row r="29" spans="1:7" ht="15">
      <c r="A29" s="11">
        <f t="shared" si="0"/>
        <v>26</v>
      </c>
      <c r="B29" s="12" t="s">
        <v>32</v>
      </c>
      <c r="C29" s="11"/>
      <c r="D29" s="11"/>
      <c r="E29" s="31"/>
      <c r="F29" s="11"/>
      <c r="G29" s="11"/>
    </row>
    <row r="30" spans="1:7" ht="15">
      <c r="A30" s="11">
        <f t="shared" si="0"/>
        <v>27</v>
      </c>
      <c r="B30" s="12" t="s">
        <v>32</v>
      </c>
      <c r="C30" s="11"/>
      <c r="D30" s="11"/>
      <c r="E30" s="31"/>
      <c r="F30" s="11"/>
      <c r="G30" s="11"/>
    </row>
    <row r="31" spans="1:7" ht="15">
      <c r="A31" s="11">
        <f t="shared" si="0"/>
        <v>28</v>
      </c>
      <c r="B31" s="12" t="s">
        <v>32</v>
      </c>
      <c r="C31" s="11"/>
      <c r="D31" s="11"/>
      <c r="E31" s="31"/>
      <c r="F31" s="11"/>
      <c r="G31" s="11"/>
    </row>
    <row r="32" spans="1:7" ht="15">
      <c r="A32" s="11">
        <f t="shared" si="0"/>
        <v>29</v>
      </c>
      <c r="B32" s="12" t="s">
        <v>32</v>
      </c>
      <c r="C32" s="11"/>
      <c r="D32" s="11"/>
      <c r="E32" s="31"/>
      <c r="F32" s="11"/>
      <c r="G32" s="11"/>
    </row>
    <row r="33" spans="1:7" ht="15">
      <c r="A33" s="11">
        <f t="shared" si="0"/>
        <v>30</v>
      </c>
      <c r="B33" s="12" t="s">
        <v>32</v>
      </c>
      <c r="C33" s="11"/>
      <c r="D33" s="11"/>
      <c r="E33" s="31"/>
      <c r="F33" s="11"/>
      <c r="G33" s="11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C1">
      <selection activeCell="S20" sqref="S20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18" width="5.7109375" style="0" customWidth="1"/>
    <col min="19" max="19" width="13.7109375" style="0" customWidth="1"/>
    <col min="20" max="20" width="17.140625" style="0" customWidth="1"/>
    <col min="22" max="22" width="16.140625" style="0" bestFit="1" customWidth="1"/>
  </cols>
  <sheetData>
    <row r="1" ht="20.25">
      <c r="D1" s="1" t="s">
        <v>10</v>
      </c>
    </row>
    <row r="2" spans="1:23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 t="s">
        <v>3</v>
      </c>
      <c r="T2" t="s">
        <v>4</v>
      </c>
      <c r="U2" t="s">
        <v>5</v>
      </c>
      <c r="V2" t="s">
        <v>6</v>
      </c>
      <c r="W2" t="s">
        <v>7</v>
      </c>
    </row>
    <row r="4" spans="1:22" ht="12.75">
      <c r="A4">
        <v>1</v>
      </c>
      <c r="B4" t="s">
        <v>73</v>
      </c>
      <c r="C4">
        <v>15</v>
      </c>
      <c r="S4">
        <f>SUM(E4:R4)</f>
        <v>0</v>
      </c>
      <c r="U4">
        <f>T4-D4</f>
        <v>0</v>
      </c>
      <c r="V4">
        <f>S4+U4</f>
        <v>0</v>
      </c>
    </row>
    <row r="6" spans="1:22" ht="12.75">
      <c r="A6">
        <v>2</v>
      </c>
      <c r="B6" t="s">
        <v>74</v>
      </c>
      <c r="C6">
        <v>19</v>
      </c>
      <c r="D6">
        <v>16150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20</v>
      </c>
      <c r="L6">
        <v>20</v>
      </c>
      <c r="M6">
        <v>2</v>
      </c>
      <c r="N6">
        <v>2</v>
      </c>
      <c r="O6">
        <v>2</v>
      </c>
      <c r="P6">
        <v>2</v>
      </c>
      <c r="Q6">
        <v>50</v>
      </c>
      <c r="R6">
        <v>20</v>
      </c>
      <c r="S6">
        <f>SUM(E6:R6)</f>
        <v>120</v>
      </c>
      <c r="T6">
        <v>16373</v>
      </c>
      <c r="U6">
        <f>T6-D6</f>
        <v>223</v>
      </c>
      <c r="V6">
        <f aca="true" t="shared" si="0" ref="V6:V22">S6+U6</f>
        <v>343</v>
      </c>
    </row>
    <row r="8" spans="1:22" ht="12.75">
      <c r="A8">
        <v>3</v>
      </c>
      <c r="B8" t="s">
        <v>75</v>
      </c>
      <c r="C8">
        <v>20</v>
      </c>
      <c r="D8">
        <v>17850</v>
      </c>
      <c r="E8">
        <v>2</v>
      </c>
      <c r="F8">
        <v>0</v>
      </c>
      <c r="G8">
        <v>0</v>
      </c>
      <c r="H8">
        <v>0</v>
      </c>
      <c r="I8">
        <v>0</v>
      </c>
      <c r="J8">
        <v>2</v>
      </c>
      <c r="K8">
        <v>20</v>
      </c>
      <c r="L8">
        <v>0</v>
      </c>
      <c r="M8">
        <v>0</v>
      </c>
      <c r="N8">
        <v>2</v>
      </c>
      <c r="O8">
        <v>2</v>
      </c>
      <c r="P8">
        <v>2</v>
      </c>
      <c r="Q8">
        <v>0</v>
      </c>
      <c r="R8">
        <v>0</v>
      </c>
      <c r="S8">
        <f>SUM(E8:R8)</f>
        <v>30</v>
      </c>
      <c r="T8">
        <v>18027</v>
      </c>
      <c r="U8">
        <f>T8-D8</f>
        <v>177</v>
      </c>
      <c r="V8">
        <f t="shared" si="0"/>
        <v>207</v>
      </c>
    </row>
    <row r="10" spans="1:22" ht="12.75">
      <c r="A10">
        <v>4</v>
      </c>
      <c r="B10" t="s">
        <v>76</v>
      </c>
      <c r="C10">
        <v>23</v>
      </c>
      <c r="D10">
        <v>16750</v>
      </c>
      <c r="E10">
        <v>0</v>
      </c>
      <c r="F10">
        <v>0</v>
      </c>
      <c r="G10">
        <v>0</v>
      </c>
      <c r="H10">
        <v>0</v>
      </c>
      <c r="I10">
        <v>2</v>
      </c>
      <c r="J10">
        <v>2</v>
      </c>
      <c r="K10">
        <v>0</v>
      </c>
      <c r="L10">
        <v>2</v>
      </c>
      <c r="M10">
        <v>2</v>
      </c>
      <c r="N10">
        <v>0</v>
      </c>
      <c r="O10">
        <v>2</v>
      </c>
      <c r="P10">
        <v>0</v>
      </c>
      <c r="Q10">
        <v>20</v>
      </c>
      <c r="R10">
        <v>0</v>
      </c>
      <c r="S10">
        <f>SUM(E10:R10)</f>
        <v>30</v>
      </c>
      <c r="T10">
        <v>16880</v>
      </c>
      <c r="U10">
        <f>T10-D10</f>
        <v>130</v>
      </c>
      <c r="V10">
        <f t="shared" si="0"/>
        <v>160</v>
      </c>
    </row>
    <row r="12" spans="1:22" ht="12.75">
      <c r="A12">
        <v>5</v>
      </c>
      <c r="B12" t="s">
        <v>77</v>
      </c>
      <c r="C12">
        <v>26</v>
      </c>
      <c r="D12">
        <v>18100</v>
      </c>
      <c r="E12">
        <v>20</v>
      </c>
      <c r="F12">
        <v>0</v>
      </c>
      <c r="G12">
        <v>0</v>
      </c>
      <c r="H12">
        <v>2</v>
      </c>
      <c r="I12">
        <v>50</v>
      </c>
      <c r="J12">
        <v>20</v>
      </c>
      <c r="K12">
        <v>50</v>
      </c>
      <c r="L12">
        <v>2</v>
      </c>
      <c r="M12">
        <v>50</v>
      </c>
      <c r="N12">
        <v>2</v>
      </c>
      <c r="O12">
        <v>2</v>
      </c>
      <c r="P12">
        <v>50</v>
      </c>
      <c r="Q12">
        <v>50</v>
      </c>
      <c r="R12">
        <v>2</v>
      </c>
      <c r="S12">
        <f>SUM(E12:R12)</f>
        <v>300</v>
      </c>
      <c r="T12">
        <v>18345</v>
      </c>
      <c r="U12">
        <f>T12-D12</f>
        <v>245</v>
      </c>
      <c r="V12">
        <f t="shared" si="0"/>
        <v>545</v>
      </c>
    </row>
    <row r="14" spans="1:22" ht="12.75">
      <c r="A14">
        <v>6</v>
      </c>
      <c r="B14" t="s">
        <v>78</v>
      </c>
      <c r="C14">
        <v>24</v>
      </c>
      <c r="D14">
        <v>18400</v>
      </c>
      <c r="E14">
        <v>0</v>
      </c>
      <c r="F14">
        <v>0</v>
      </c>
      <c r="G14">
        <v>0</v>
      </c>
      <c r="H14">
        <v>0</v>
      </c>
      <c r="I14">
        <v>2</v>
      </c>
      <c r="J14">
        <v>2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f>SUM(E14:R14)</f>
        <v>6</v>
      </c>
      <c r="T14">
        <v>18555</v>
      </c>
      <c r="U14">
        <f>T14-D14</f>
        <v>155</v>
      </c>
      <c r="V14">
        <f t="shared" si="0"/>
        <v>161</v>
      </c>
    </row>
    <row r="16" spans="1:22" ht="12.75">
      <c r="A16">
        <v>7</v>
      </c>
      <c r="B16" t="s">
        <v>79</v>
      </c>
      <c r="C16">
        <v>12</v>
      </c>
      <c r="D16">
        <v>21050</v>
      </c>
      <c r="E16">
        <v>0</v>
      </c>
      <c r="F16">
        <v>0</v>
      </c>
      <c r="G16">
        <v>0</v>
      </c>
      <c r="H16">
        <v>0</v>
      </c>
      <c r="I16">
        <v>2</v>
      </c>
      <c r="J16">
        <v>2</v>
      </c>
      <c r="K16">
        <v>0</v>
      </c>
      <c r="L16">
        <v>2</v>
      </c>
      <c r="M16">
        <v>2</v>
      </c>
      <c r="N16">
        <v>0</v>
      </c>
      <c r="O16">
        <v>50</v>
      </c>
      <c r="P16">
        <v>2</v>
      </c>
      <c r="Q16">
        <v>20</v>
      </c>
      <c r="R16">
        <v>0</v>
      </c>
      <c r="S16">
        <f>SUM(E16:R16)</f>
        <v>80</v>
      </c>
      <c r="T16">
        <v>21233</v>
      </c>
      <c r="U16">
        <f>T16-D16</f>
        <v>183</v>
      </c>
      <c r="V16">
        <f t="shared" si="0"/>
        <v>263</v>
      </c>
    </row>
    <row r="18" spans="1:22" ht="12.75">
      <c r="A18">
        <v>8</v>
      </c>
      <c r="B18" t="s">
        <v>81</v>
      </c>
      <c r="C18">
        <v>11</v>
      </c>
      <c r="D18">
        <v>20150</v>
      </c>
      <c r="E18">
        <v>0</v>
      </c>
      <c r="F18">
        <v>0</v>
      </c>
      <c r="G18">
        <v>0</v>
      </c>
      <c r="H18">
        <v>50</v>
      </c>
      <c r="I18">
        <v>50</v>
      </c>
      <c r="J18">
        <v>50</v>
      </c>
      <c r="K18">
        <v>50</v>
      </c>
      <c r="S18">
        <f>SUM(E18:R18)</f>
        <v>200</v>
      </c>
      <c r="T18" t="s">
        <v>121</v>
      </c>
      <c r="U18" t="e">
        <f>#REF!-D18</f>
        <v>#REF!</v>
      </c>
      <c r="V18" t="e">
        <f t="shared" si="0"/>
        <v>#REF!</v>
      </c>
    </row>
    <row r="20" spans="1:22" ht="12.75">
      <c r="A20">
        <v>9</v>
      </c>
      <c r="B20" t="s">
        <v>80</v>
      </c>
      <c r="C20">
        <v>80</v>
      </c>
      <c r="D20">
        <v>18250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2</v>
      </c>
      <c r="N20">
        <v>2</v>
      </c>
      <c r="O20">
        <v>0</v>
      </c>
      <c r="P20">
        <v>0</v>
      </c>
      <c r="Q20">
        <v>2</v>
      </c>
      <c r="R20">
        <v>2</v>
      </c>
      <c r="S20">
        <f>SUM(E20:R20)</f>
        <v>10</v>
      </c>
      <c r="T20">
        <v>18383</v>
      </c>
      <c r="U20">
        <f>T20-D20</f>
        <v>133</v>
      </c>
      <c r="V20">
        <f t="shared" si="0"/>
        <v>143</v>
      </c>
    </row>
    <row r="22" spans="1:22" ht="12.75">
      <c r="A22">
        <v>10</v>
      </c>
      <c r="S22">
        <f>SUM(E22:R22)</f>
        <v>0</v>
      </c>
      <c r="U22">
        <f>T22-D22</f>
        <v>0</v>
      </c>
      <c r="V2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C1">
      <selection activeCell="V4" sqref="V4:V24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18" width="5.7109375" style="0" customWidth="1"/>
    <col min="19" max="19" width="13.7109375" style="0" customWidth="1"/>
    <col min="20" max="20" width="17.140625" style="0" customWidth="1"/>
    <col min="22" max="22" width="16.140625" style="0" bestFit="1" customWidth="1"/>
  </cols>
  <sheetData>
    <row r="1" ht="20.25">
      <c r="D1" s="1" t="s">
        <v>11</v>
      </c>
    </row>
    <row r="2" spans="1:23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 t="s">
        <v>3</v>
      </c>
      <c r="T2" t="s">
        <v>4</v>
      </c>
      <c r="U2" t="s">
        <v>5</v>
      </c>
      <c r="V2" t="s">
        <v>6</v>
      </c>
      <c r="W2" t="s">
        <v>7</v>
      </c>
    </row>
    <row r="4" spans="1:22" ht="12.75">
      <c r="A4">
        <v>1</v>
      </c>
      <c r="B4" t="s">
        <v>82</v>
      </c>
      <c r="C4">
        <v>21</v>
      </c>
      <c r="D4">
        <v>12250</v>
      </c>
      <c r="E4">
        <v>0</v>
      </c>
      <c r="F4">
        <v>0</v>
      </c>
      <c r="G4">
        <v>0</v>
      </c>
      <c r="H4">
        <v>0</v>
      </c>
      <c r="I4">
        <v>20</v>
      </c>
      <c r="J4">
        <v>2</v>
      </c>
      <c r="K4">
        <v>20</v>
      </c>
      <c r="L4">
        <v>50</v>
      </c>
      <c r="M4">
        <v>50</v>
      </c>
      <c r="N4">
        <v>50</v>
      </c>
      <c r="O4">
        <v>2</v>
      </c>
      <c r="P4">
        <v>20</v>
      </c>
      <c r="Q4">
        <v>2</v>
      </c>
      <c r="R4">
        <v>2</v>
      </c>
      <c r="S4">
        <f>SUM(E4:R4)</f>
        <v>218</v>
      </c>
      <c r="T4">
        <v>12465</v>
      </c>
      <c r="U4">
        <f>T4-D4</f>
        <v>215</v>
      </c>
      <c r="V4">
        <f>S4+U4</f>
        <v>433</v>
      </c>
    </row>
    <row r="6" spans="1:22" ht="12.75">
      <c r="A6">
        <v>2</v>
      </c>
      <c r="B6" t="s">
        <v>83</v>
      </c>
      <c r="C6">
        <v>22</v>
      </c>
      <c r="D6">
        <v>10550</v>
      </c>
      <c r="E6">
        <v>2</v>
      </c>
      <c r="F6">
        <v>0</v>
      </c>
      <c r="G6">
        <v>2</v>
      </c>
      <c r="H6">
        <v>20</v>
      </c>
      <c r="I6">
        <v>50</v>
      </c>
      <c r="J6">
        <v>2</v>
      </c>
      <c r="K6">
        <v>20</v>
      </c>
      <c r="L6">
        <v>50</v>
      </c>
      <c r="M6">
        <v>2</v>
      </c>
      <c r="N6">
        <v>2</v>
      </c>
      <c r="O6">
        <v>2</v>
      </c>
      <c r="P6">
        <v>20</v>
      </c>
      <c r="Q6">
        <v>50</v>
      </c>
      <c r="R6">
        <v>2</v>
      </c>
      <c r="S6">
        <f>SUM(E6:R6)</f>
        <v>224</v>
      </c>
      <c r="T6">
        <v>10828</v>
      </c>
      <c r="U6">
        <f>T6-D6</f>
        <v>278</v>
      </c>
      <c r="V6">
        <f aca="true" t="shared" si="0" ref="V6:V24">S6+U6</f>
        <v>502</v>
      </c>
    </row>
    <row r="8" spans="1:22" ht="12.75">
      <c r="A8">
        <v>3</v>
      </c>
      <c r="B8" t="s">
        <v>84</v>
      </c>
      <c r="C8">
        <v>34</v>
      </c>
      <c r="D8">
        <v>11850</v>
      </c>
      <c r="E8">
        <v>0</v>
      </c>
      <c r="F8">
        <v>0</v>
      </c>
      <c r="G8">
        <v>2</v>
      </c>
      <c r="H8">
        <v>2</v>
      </c>
      <c r="I8">
        <v>2</v>
      </c>
      <c r="J8">
        <v>2</v>
      </c>
      <c r="K8">
        <v>50</v>
      </c>
      <c r="L8">
        <v>2</v>
      </c>
      <c r="M8">
        <v>50</v>
      </c>
      <c r="N8">
        <v>20</v>
      </c>
      <c r="O8">
        <v>0</v>
      </c>
      <c r="P8">
        <v>20</v>
      </c>
      <c r="Q8">
        <v>20</v>
      </c>
      <c r="R8">
        <v>50</v>
      </c>
      <c r="S8">
        <f>SUM(E8:R8)</f>
        <v>220</v>
      </c>
      <c r="T8">
        <v>12004</v>
      </c>
      <c r="U8">
        <f>T8-D8</f>
        <v>154</v>
      </c>
      <c r="V8">
        <f t="shared" si="0"/>
        <v>374</v>
      </c>
    </row>
    <row r="10" spans="1:22" ht="12.75">
      <c r="A10">
        <v>4</v>
      </c>
      <c r="B10" t="s">
        <v>85</v>
      </c>
      <c r="C10">
        <v>36</v>
      </c>
      <c r="D10">
        <v>10950</v>
      </c>
      <c r="E10">
        <v>2</v>
      </c>
      <c r="F10">
        <v>0</v>
      </c>
      <c r="G10">
        <v>50</v>
      </c>
      <c r="H10">
        <v>0</v>
      </c>
      <c r="I10">
        <v>50</v>
      </c>
      <c r="J10">
        <v>2</v>
      </c>
      <c r="K10">
        <v>50</v>
      </c>
      <c r="L10">
        <v>0</v>
      </c>
      <c r="M10">
        <v>50</v>
      </c>
      <c r="N10">
        <v>20</v>
      </c>
      <c r="O10">
        <v>50</v>
      </c>
      <c r="P10">
        <v>50</v>
      </c>
      <c r="Q10">
        <v>50</v>
      </c>
      <c r="R10">
        <v>50</v>
      </c>
      <c r="S10">
        <f>SUM(E10:R10)</f>
        <v>424</v>
      </c>
      <c r="T10">
        <v>11071</v>
      </c>
      <c r="U10">
        <f>T10-D10</f>
        <v>121</v>
      </c>
      <c r="V10">
        <f t="shared" si="0"/>
        <v>545</v>
      </c>
    </row>
    <row r="12" spans="1:22" ht="12.75">
      <c r="A12">
        <v>5</v>
      </c>
      <c r="B12" t="s">
        <v>86</v>
      </c>
      <c r="C12">
        <v>33</v>
      </c>
      <c r="D12">
        <v>14800</v>
      </c>
      <c r="E12">
        <v>0</v>
      </c>
      <c r="F12">
        <v>0</v>
      </c>
      <c r="G12">
        <v>2</v>
      </c>
      <c r="H12">
        <v>2</v>
      </c>
      <c r="I12">
        <v>2</v>
      </c>
      <c r="J12">
        <v>0</v>
      </c>
      <c r="K12">
        <v>0</v>
      </c>
      <c r="L12">
        <v>20</v>
      </c>
      <c r="M12">
        <v>0</v>
      </c>
      <c r="N12">
        <v>20</v>
      </c>
      <c r="O12">
        <v>2</v>
      </c>
      <c r="P12">
        <v>2</v>
      </c>
      <c r="Q12">
        <v>20</v>
      </c>
      <c r="R12">
        <v>2</v>
      </c>
      <c r="S12">
        <f>SUM(E12:R12)</f>
        <v>72</v>
      </c>
      <c r="T12">
        <v>14963</v>
      </c>
      <c r="U12">
        <f>T12-D12</f>
        <v>163</v>
      </c>
      <c r="V12">
        <f t="shared" si="0"/>
        <v>235</v>
      </c>
    </row>
    <row r="14" spans="1:22" ht="12.75">
      <c r="A14">
        <v>6</v>
      </c>
      <c r="B14" t="s">
        <v>87</v>
      </c>
      <c r="C14">
        <v>30</v>
      </c>
      <c r="D14">
        <v>12150</v>
      </c>
      <c r="E14">
        <v>0</v>
      </c>
      <c r="F14">
        <v>0</v>
      </c>
      <c r="G14">
        <v>0</v>
      </c>
      <c r="H14">
        <v>20</v>
      </c>
      <c r="I14">
        <v>50</v>
      </c>
      <c r="J14">
        <v>2</v>
      </c>
      <c r="K14">
        <v>20</v>
      </c>
      <c r="L14">
        <v>50</v>
      </c>
      <c r="M14">
        <v>50</v>
      </c>
      <c r="N14">
        <v>0</v>
      </c>
      <c r="O14">
        <v>2</v>
      </c>
      <c r="P14">
        <v>2</v>
      </c>
      <c r="Q14">
        <v>20</v>
      </c>
      <c r="R14">
        <v>0</v>
      </c>
      <c r="S14">
        <f>SUM(E14:R14)</f>
        <v>216</v>
      </c>
      <c r="T14">
        <v>12335</v>
      </c>
      <c r="U14">
        <f>T14-D14</f>
        <v>185</v>
      </c>
      <c r="V14">
        <f t="shared" si="0"/>
        <v>401</v>
      </c>
    </row>
    <row r="16" spans="1:22" ht="12.75">
      <c r="A16">
        <v>7</v>
      </c>
      <c r="B16" t="s">
        <v>88</v>
      </c>
      <c r="C16">
        <v>29</v>
      </c>
      <c r="D16">
        <v>14000</v>
      </c>
      <c r="E16">
        <v>0</v>
      </c>
      <c r="F16">
        <v>0</v>
      </c>
      <c r="G16">
        <v>0</v>
      </c>
      <c r="H16">
        <v>0</v>
      </c>
      <c r="I16">
        <v>2</v>
      </c>
      <c r="J16">
        <v>2</v>
      </c>
      <c r="K16">
        <v>2</v>
      </c>
      <c r="L16">
        <v>0</v>
      </c>
      <c r="M16">
        <v>2</v>
      </c>
      <c r="N16">
        <v>20</v>
      </c>
      <c r="O16">
        <v>0</v>
      </c>
      <c r="P16">
        <v>2</v>
      </c>
      <c r="Q16">
        <v>0</v>
      </c>
      <c r="R16">
        <v>2</v>
      </c>
      <c r="S16">
        <f>SUM(E16:R16)</f>
        <v>32</v>
      </c>
      <c r="T16">
        <v>14152</v>
      </c>
      <c r="U16">
        <f>T16-D16</f>
        <v>152</v>
      </c>
      <c r="V16">
        <f t="shared" si="0"/>
        <v>184</v>
      </c>
    </row>
    <row r="18" spans="1:22" ht="12.75">
      <c r="A18">
        <v>8</v>
      </c>
      <c r="B18" t="s">
        <v>89</v>
      </c>
      <c r="C18">
        <v>25</v>
      </c>
      <c r="D18">
        <v>13450</v>
      </c>
      <c r="E18">
        <v>0</v>
      </c>
      <c r="F18">
        <v>0</v>
      </c>
      <c r="G18">
        <v>2</v>
      </c>
      <c r="H18">
        <v>0</v>
      </c>
      <c r="I18">
        <v>2</v>
      </c>
      <c r="J18">
        <v>2</v>
      </c>
      <c r="K18">
        <v>50</v>
      </c>
      <c r="L18">
        <v>2</v>
      </c>
      <c r="M18">
        <v>20</v>
      </c>
      <c r="N18">
        <v>50</v>
      </c>
      <c r="O18">
        <v>50</v>
      </c>
      <c r="P18">
        <v>50</v>
      </c>
      <c r="Q18">
        <v>50</v>
      </c>
      <c r="R18">
        <v>50</v>
      </c>
      <c r="S18">
        <f>SUM(E18:R18)</f>
        <v>328</v>
      </c>
      <c r="T18">
        <v>13631</v>
      </c>
      <c r="U18">
        <f>T18-D18</f>
        <v>181</v>
      </c>
      <c r="V18">
        <f t="shared" si="0"/>
        <v>509</v>
      </c>
    </row>
    <row r="20" spans="1:22" ht="12.75">
      <c r="A20">
        <v>9</v>
      </c>
      <c r="B20" t="s">
        <v>90</v>
      </c>
      <c r="C20">
        <v>93</v>
      </c>
      <c r="D20">
        <v>9250</v>
      </c>
      <c r="E20">
        <v>0</v>
      </c>
      <c r="F20">
        <v>0</v>
      </c>
      <c r="G20">
        <v>0</v>
      </c>
      <c r="H20">
        <v>0</v>
      </c>
      <c r="I20">
        <v>2</v>
      </c>
      <c r="J20">
        <v>2</v>
      </c>
      <c r="K20">
        <v>50</v>
      </c>
      <c r="L20">
        <v>50</v>
      </c>
      <c r="M20">
        <v>0</v>
      </c>
      <c r="N20">
        <v>2</v>
      </c>
      <c r="O20">
        <v>2</v>
      </c>
      <c r="P20">
        <v>2</v>
      </c>
      <c r="Q20">
        <v>50</v>
      </c>
      <c r="R20">
        <v>2</v>
      </c>
      <c r="S20">
        <f>SUM(E20:R20)</f>
        <v>162</v>
      </c>
      <c r="T20">
        <v>9467</v>
      </c>
      <c r="U20">
        <f>T20-D20</f>
        <v>217</v>
      </c>
      <c r="V20">
        <f t="shared" si="0"/>
        <v>379</v>
      </c>
    </row>
    <row r="22" spans="1:22" ht="12.75">
      <c r="A22">
        <v>10</v>
      </c>
      <c r="B22" t="s">
        <v>91</v>
      </c>
      <c r="C22">
        <v>99</v>
      </c>
      <c r="D22">
        <v>13300</v>
      </c>
      <c r="E22">
        <v>0</v>
      </c>
      <c r="F22">
        <v>0</v>
      </c>
      <c r="G22">
        <v>0</v>
      </c>
      <c r="H22">
        <v>0</v>
      </c>
      <c r="I22">
        <v>20</v>
      </c>
      <c r="J22">
        <v>20</v>
      </c>
      <c r="K22">
        <v>50</v>
      </c>
      <c r="L22">
        <v>20</v>
      </c>
      <c r="M22">
        <v>2</v>
      </c>
      <c r="N22">
        <v>50</v>
      </c>
      <c r="O22">
        <v>50</v>
      </c>
      <c r="P22">
        <v>50</v>
      </c>
      <c r="Q22">
        <v>2</v>
      </c>
      <c r="R22">
        <v>0</v>
      </c>
      <c r="S22">
        <f>SUM(E22:R22)</f>
        <v>264</v>
      </c>
      <c r="T22">
        <v>13492</v>
      </c>
      <c r="U22">
        <f>T22-D22</f>
        <v>192</v>
      </c>
      <c r="V22">
        <f t="shared" si="0"/>
        <v>456</v>
      </c>
    </row>
    <row r="23" spans="19:22" ht="12.75">
      <c r="S23">
        <f>SUM(E23:R23)</f>
        <v>0</v>
      </c>
      <c r="U23">
        <f>T23-D23</f>
        <v>0</v>
      </c>
      <c r="V23">
        <f t="shared" si="0"/>
        <v>0</v>
      </c>
    </row>
    <row r="24" spans="1:22" ht="12.75">
      <c r="A24">
        <v>11</v>
      </c>
      <c r="B24" t="s">
        <v>92</v>
      </c>
      <c r="C24">
        <v>70</v>
      </c>
      <c r="D24">
        <v>12900</v>
      </c>
      <c r="E24">
        <v>0</v>
      </c>
      <c r="F24">
        <v>0</v>
      </c>
      <c r="G24">
        <v>0</v>
      </c>
      <c r="H24">
        <v>2</v>
      </c>
      <c r="I24">
        <v>2</v>
      </c>
      <c r="J24">
        <v>2</v>
      </c>
      <c r="K24">
        <v>50</v>
      </c>
      <c r="L24">
        <v>20</v>
      </c>
      <c r="M24">
        <v>20</v>
      </c>
      <c r="N24">
        <v>20</v>
      </c>
      <c r="O24">
        <v>50</v>
      </c>
      <c r="P24">
        <v>50</v>
      </c>
      <c r="Q24">
        <v>20</v>
      </c>
      <c r="R24">
        <v>50</v>
      </c>
      <c r="S24">
        <f>SUM(E24:R24)</f>
        <v>286</v>
      </c>
      <c r="T24">
        <v>13070</v>
      </c>
      <c r="U24">
        <f>T24-D24</f>
        <v>170</v>
      </c>
      <c r="V24">
        <f t="shared" si="0"/>
        <v>456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B1">
      <selection activeCell="V4" sqref="V4:V24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18" width="5.7109375" style="0" customWidth="1"/>
    <col min="19" max="19" width="13.7109375" style="0" customWidth="1"/>
    <col min="20" max="20" width="17.140625" style="0" customWidth="1"/>
    <col min="22" max="22" width="16.140625" style="0" bestFit="1" customWidth="1"/>
  </cols>
  <sheetData>
    <row r="1" ht="20.25">
      <c r="D1" s="1" t="s">
        <v>12</v>
      </c>
    </row>
    <row r="2" spans="1:23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 t="s">
        <v>3</v>
      </c>
      <c r="T2" t="s">
        <v>4</v>
      </c>
      <c r="U2" t="s">
        <v>5</v>
      </c>
      <c r="V2" t="s">
        <v>6</v>
      </c>
      <c r="W2" t="s">
        <v>7</v>
      </c>
    </row>
    <row r="4" spans="1:22" ht="12.75">
      <c r="A4">
        <v>1</v>
      </c>
      <c r="B4" t="s">
        <v>82</v>
      </c>
      <c r="C4">
        <v>21</v>
      </c>
      <c r="D4">
        <v>17550</v>
      </c>
      <c r="E4">
        <v>0</v>
      </c>
      <c r="F4">
        <v>0</v>
      </c>
      <c r="G4">
        <v>0</v>
      </c>
      <c r="H4">
        <v>0</v>
      </c>
      <c r="I4">
        <v>2</v>
      </c>
      <c r="J4">
        <v>2</v>
      </c>
      <c r="K4">
        <v>50</v>
      </c>
      <c r="L4">
        <v>2</v>
      </c>
      <c r="M4">
        <v>2</v>
      </c>
      <c r="N4">
        <v>2</v>
      </c>
      <c r="O4">
        <v>20</v>
      </c>
      <c r="P4">
        <v>20</v>
      </c>
      <c r="Q4">
        <v>50</v>
      </c>
      <c r="R4">
        <v>2</v>
      </c>
      <c r="S4">
        <f>SUM(E4:R4)</f>
        <v>152</v>
      </c>
      <c r="T4">
        <v>17734</v>
      </c>
      <c r="U4">
        <f>T4-D4</f>
        <v>184</v>
      </c>
      <c r="V4">
        <f>S4+U4</f>
        <v>336</v>
      </c>
    </row>
    <row r="6" spans="1:22" ht="12.75">
      <c r="A6">
        <v>2</v>
      </c>
      <c r="B6" t="s">
        <v>83</v>
      </c>
      <c r="C6">
        <v>22</v>
      </c>
      <c r="D6">
        <v>18900</v>
      </c>
      <c r="E6">
        <v>0</v>
      </c>
      <c r="F6">
        <v>0</v>
      </c>
      <c r="G6">
        <v>0</v>
      </c>
      <c r="H6">
        <v>2</v>
      </c>
      <c r="I6">
        <v>50</v>
      </c>
      <c r="J6">
        <v>0</v>
      </c>
      <c r="K6">
        <v>2</v>
      </c>
      <c r="L6">
        <v>2</v>
      </c>
      <c r="M6">
        <v>2</v>
      </c>
      <c r="N6">
        <v>20</v>
      </c>
      <c r="O6">
        <v>2</v>
      </c>
      <c r="P6">
        <v>2</v>
      </c>
      <c r="Q6">
        <v>20</v>
      </c>
      <c r="R6">
        <v>2</v>
      </c>
      <c r="S6">
        <f>SUM(E6:R6)</f>
        <v>104</v>
      </c>
      <c r="T6">
        <v>19130</v>
      </c>
      <c r="U6">
        <f>T6-D6</f>
        <v>230</v>
      </c>
      <c r="V6">
        <f aca="true" t="shared" si="0" ref="V6:V24">S6+U6</f>
        <v>334</v>
      </c>
    </row>
    <row r="8" spans="1:22" ht="12.75">
      <c r="A8">
        <v>3</v>
      </c>
      <c r="B8" t="s">
        <v>84</v>
      </c>
      <c r="C8">
        <v>34</v>
      </c>
      <c r="D8">
        <v>19900</v>
      </c>
      <c r="E8">
        <v>0</v>
      </c>
      <c r="F8">
        <v>0</v>
      </c>
      <c r="G8">
        <v>0</v>
      </c>
      <c r="H8">
        <v>0</v>
      </c>
      <c r="I8">
        <v>20</v>
      </c>
      <c r="J8">
        <v>20</v>
      </c>
      <c r="K8">
        <v>20</v>
      </c>
      <c r="L8">
        <v>0</v>
      </c>
      <c r="M8">
        <v>50</v>
      </c>
      <c r="N8">
        <v>2</v>
      </c>
      <c r="O8">
        <v>0</v>
      </c>
      <c r="P8">
        <v>2</v>
      </c>
      <c r="Q8">
        <v>20</v>
      </c>
      <c r="R8">
        <v>2</v>
      </c>
      <c r="S8">
        <f>SUM(E8:R8)</f>
        <v>136</v>
      </c>
      <c r="T8">
        <v>20070</v>
      </c>
      <c r="U8">
        <f>T8-D8</f>
        <v>170</v>
      </c>
      <c r="V8">
        <f t="shared" si="0"/>
        <v>306</v>
      </c>
    </row>
    <row r="10" spans="1:22" ht="12.75">
      <c r="A10">
        <v>4</v>
      </c>
      <c r="B10" t="s">
        <v>85</v>
      </c>
      <c r="C10">
        <v>36</v>
      </c>
      <c r="D10">
        <v>19700</v>
      </c>
      <c r="E10">
        <v>50</v>
      </c>
      <c r="F10">
        <v>0</v>
      </c>
      <c r="G10">
        <v>0</v>
      </c>
      <c r="H10">
        <v>2</v>
      </c>
      <c r="I10">
        <v>2</v>
      </c>
      <c r="J10">
        <v>20</v>
      </c>
      <c r="K10">
        <v>50</v>
      </c>
      <c r="L10">
        <v>2</v>
      </c>
      <c r="M10">
        <v>50</v>
      </c>
      <c r="N10">
        <v>20</v>
      </c>
      <c r="O10">
        <v>20</v>
      </c>
      <c r="P10">
        <v>2</v>
      </c>
      <c r="Q10">
        <v>50</v>
      </c>
      <c r="R10">
        <v>0</v>
      </c>
      <c r="S10">
        <f>SUM(E10:R10)</f>
        <v>268</v>
      </c>
      <c r="T10">
        <v>19885</v>
      </c>
      <c r="U10">
        <f>T10-D10</f>
        <v>185</v>
      </c>
      <c r="V10">
        <f t="shared" si="0"/>
        <v>453</v>
      </c>
    </row>
    <row r="12" spans="1:22" ht="12.75">
      <c r="A12">
        <v>5</v>
      </c>
      <c r="B12" t="s">
        <v>86</v>
      </c>
      <c r="C12">
        <v>33</v>
      </c>
      <c r="D12">
        <v>19550</v>
      </c>
      <c r="E12">
        <v>0</v>
      </c>
      <c r="F12">
        <v>0</v>
      </c>
      <c r="G12">
        <v>0</v>
      </c>
      <c r="H12">
        <v>2</v>
      </c>
      <c r="I12">
        <v>2</v>
      </c>
      <c r="J12">
        <v>2</v>
      </c>
      <c r="K12">
        <v>20</v>
      </c>
      <c r="L12">
        <v>0</v>
      </c>
      <c r="M12">
        <v>2</v>
      </c>
      <c r="N12">
        <v>50</v>
      </c>
      <c r="O12">
        <v>2</v>
      </c>
      <c r="P12">
        <v>2</v>
      </c>
      <c r="Q12">
        <v>50</v>
      </c>
      <c r="R12">
        <v>2</v>
      </c>
      <c r="S12">
        <f>SUM(E12:R12)</f>
        <v>134</v>
      </c>
      <c r="T12">
        <v>19754</v>
      </c>
      <c r="U12">
        <f>T12-D12</f>
        <v>204</v>
      </c>
      <c r="V12">
        <f t="shared" si="0"/>
        <v>338</v>
      </c>
    </row>
    <row r="14" spans="1:22" ht="12.75">
      <c r="A14">
        <v>6</v>
      </c>
      <c r="B14" t="s">
        <v>87</v>
      </c>
      <c r="C14">
        <v>30</v>
      </c>
      <c r="S14">
        <f>SUM(E14:R14)</f>
        <v>0</v>
      </c>
      <c r="U14">
        <f>T14-D14</f>
        <v>0</v>
      </c>
      <c r="V14">
        <f t="shared" si="0"/>
        <v>0</v>
      </c>
    </row>
    <row r="16" spans="1:22" ht="12.75">
      <c r="A16">
        <v>7</v>
      </c>
      <c r="B16" t="s">
        <v>88</v>
      </c>
      <c r="C16">
        <v>29</v>
      </c>
      <c r="D16">
        <v>20700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2</v>
      </c>
      <c r="L16">
        <v>2</v>
      </c>
      <c r="M16">
        <v>20</v>
      </c>
      <c r="N16">
        <v>2</v>
      </c>
      <c r="O16">
        <v>2</v>
      </c>
      <c r="P16">
        <v>0</v>
      </c>
      <c r="Q16">
        <v>0</v>
      </c>
      <c r="R16">
        <v>20</v>
      </c>
      <c r="S16">
        <f>SUM(E16:R16)</f>
        <v>50</v>
      </c>
      <c r="T16">
        <v>20859</v>
      </c>
      <c r="U16">
        <f>T16-D16</f>
        <v>159</v>
      </c>
      <c r="V16">
        <f t="shared" si="0"/>
        <v>209</v>
      </c>
    </row>
    <row r="18" spans="1:22" ht="12.75">
      <c r="A18">
        <v>8</v>
      </c>
      <c r="B18" t="s">
        <v>89</v>
      </c>
      <c r="C18">
        <v>25</v>
      </c>
      <c r="S18">
        <f>SUM(E18:R18)</f>
        <v>0</v>
      </c>
      <c r="U18">
        <f>T18-D18</f>
        <v>0</v>
      </c>
      <c r="V18">
        <f t="shared" si="0"/>
        <v>0</v>
      </c>
    </row>
    <row r="20" spans="1:22" ht="12.75">
      <c r="A20">
        <v>9</v>
      </c>
      <c r="B20" t="s">
        <v>90</v>
      </c>
      <c r="C20">
        <v>93</v>
      </c>
      <c r="D20">
        <v>17100</v>
      </c>
      <c r="E20">
        <v>0</v>
      </c>
      <c r="F20">
        <v>0</v>
      </c>
      <c r="G20">
        <v>0</v>
      </c>
      <c r="H20">
        <v>0</v>
      </c>
      <c r="I20">
        <v>2</v>
      </c>
      <c r="J20">
        <v>20</v>
      </c>
      <c r="K20">
        <v>20</v>
      </c>
      <c r="L20">
        <v>2</v>
      </c>
      <c r="M20">
        <v>2</v>
      </c>
      <c r="N20">
        <v>2</v>
      </c>
      <c r="O20">
        <v>50</v>
      </c>
      <c r="P20">
        <v>20</v>
      </c>
      <c r="Q20">
        <v>50</v>
      </c>
      <c r="R20">
        <v>0</v>
      </c>
      <c r="S20">
        <f>SUM(E20:R20)</f>
        <v>168</v>
      </c>
      <c r="T20">
        <v>17275</v>
      </c>
      <c r="U20">
        <f>T20-D20</f>
        <v>175</v>
      </c>
      <c r="V20">
        <f t="shared" si="0"/>
        <v>343</v>
      </c>
    </row>
    <row r="22" spans="1:22" ht="12.75">
      <c r="A22">
        <v>10</v>
      </c>
      <c r="B22" t="s">
        <v>91</v>
      </c>
      <c r="C22">
        <v>99</v>
      </c>
      <c r="D22">
        <v>17450</v>
      </c>
      <c r="E22">
        <v>0</v>
      </c>
      <c r="F22">
        <v>0</v>
      </c>
      <c r="G22">
        <v>0</v>
      </c>
      <c r="H22">
        <v>0</v>
      </c>
      <c r="I22">
        <v>2</v>
      </c>
      <c r="J22">
        <v>2</v>
      </c>
      <c r="K22">
        <v>50</v>
      </c>
      <c r="L22">
        <v>2</v>
      </c>
      <c r="M22">
        <v>50</v>
      </c>
      <c r="N22">
        <v>2</v>
      </c>
      <c r="O22">
        <v>2</v>
      </c>
      <c r="P22">
        <v>2</v>
      </c>
      <c r="Q22">
        <v>50</v>
      </c>
      <c r="R22">
        <v>0</v>
      </c>
      <c r="S22">
        <f>SUM(E22:R22)</f>
        <v>162</v>
      </c>
      <c r="T22">
        <v>17641</v>
      </c>
      <c r="U22">
        <f>T22-D22</f>
        <v>191</v>
      </c>
      <c r="V22">
        <f t="shared" si="0"/>
        <v>353</v>
      </c>
    </row>
    <row r="23" spans="19:22" ht="12.75">
      <c r="S23">
        <f>SUM(E23:R23)</f>
        <v>0</v>
      </c>
      <c r="U23">
        <f>T23-D23</f>
        <v>0</v>
      </c>
      <c r="V23">
        <f t="shared" si="0"/>
        <v>0</v>
      </c>
    </row>
    <row r="24" spans="2:22" ht="12.75">
      <c r="B24" t="s">
        <v>92</v>
      </c>
      <c r="C24">
        <v>70</v>
      </c>
      <c r="D24">
        <v>20450</v>
      </c>
      <c r="E24">
        <v>0</v>
      </c>
      <c r="F24">
        <v>0</v>
      </c>
      <c r="G24">
        <v>0</v>
      </c>
      <c r="H24">
        <v>50</v>
      </c>
      <c r="I24">
        <v>2</v>
      </c>
      <c r="J24">
        <v>20</v>
      </c>
      <c r="K24">
        <v>2</v>
      </c>
      <c r="L24">
        <v>50</v>
      </c>
      <c r="M24">
        <v>20</v>
      </c>
      <c r="N24">
        <v>20</v>
      </c>
      <c r="O24">
        <v>20</v>
      </c>
      <c r="P24">
        <v>20</v>
      </c>
      <c r="Q24">
        <v>50</v>
      </c>
      <c r="R24">
        <v>50</v>
      </c>
      <c r="S24">
        <f>SUM(E24:R24)</f>
        <v>304</v>
      </c>
      <c r="T24">
        <v>20650</v>
      </c>
      <c r="U24">
        <f>T24-D24</f>
        <v>200</v>
      </c>
      <c r="V24">
        <f t="shared" si="0"/>
        <v>504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0" sqref="C30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18" width="5.7109375" style="0" customWidth="1"/>
    <col min="19" max="19" width="13.7109375" style="0" customWidth="1"/>
    <col min="20" max="20" width="17.140625" style="0" customWidth="1"/>
    <col min="22" max="22" width="16.140625" style="0" bestFit="1" customWidth="1"/>
  </cols>
  <sheetData>
    <row r="1" ht="20.25">
      <c r="D1" s="1" t="s">
        <v>13</v>
      </c>
    </row>
    <row r="2" spans="1:23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 t="s">
        <v>3</v>
      </c>
      <c r="T2" t="s">
        <v>4</v>
      </c>
      <c r="U2" t="s">
        <v>5</v>
      </c>
      <c r="V2" t="s">
        <v>6</v>
      </c>
      <c r="W2" t="s">
        <v>7</v>
      </c>
    </row>
    <row r="4" spans="1:22" ht="12.75">
      <c r="A4">
        <v>1</v>
      </c>
      <c r="B4" t="s">
        <v>93</v>
      </c>
      <c r="C4">
        <v>32</v>
      </c>
      <c r="D4">
        <v>8350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f aca="true" t="shared" si="0" ref="S4:S23">SUM(E4:R4)</f>
        <v>2</v>
      </c>
      <c r="T4">
        <v>8489</v>
      </c>
      <c r="U4">
        <f aca="true" t="shared" si="1" ref="U4:U23">T4-D4</f>
        <v>139</v>
      </c>
      <c r="V4">
        <f>S4+U4</f>
        <v>141</v>
      </c>
    </row>
    <row r="5" spans="1:22" ht="12.75">
      <c r="A5">
        <f>A4+1</f>
        <v>2</v>
      </c>
      <c r="B5" t="s">
        <v>94</v>
      </c>
      <c r="C5">
        <v>42</v>
      </c>
      <c r="D5">
        <v>9000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f t="shared" si="0"/>
        <v>4</v>
      </c>
      <c r="T5">
        <v>9142</v>
      </c>
      <c r="U5">
        <f t="shared" si="1"/>
        <v>142</v>
      </c>
      <c r="V5">
        <f aca="true" t="shared" si="2" ref="V5:V34">S5+U5</f>
        <v>146</v>
      </c>
    </row>
    <row r="6" spans="1:22" ht="12.75">
      <c r="A6">
        <f aca="true" t="shared" si="3" ref="A6:A22">A5+1</f>
        <v>3</v>
      </c>
      <c r="B6" t="s">
        <v>95</v>
      </c>
      <c r="C6">
        <v>31</v>
      </c>
      <c r="D6">
        <v>10900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2</v>
      </c>
      <c r="M6">
        <v>0</v>
      </c>
      <c r="N6">
        <v>2</v>
      </c>
      <c r="O6">
        <v>0</v>
      </c>
      <c r="P6">
        <v>0</v>
      </c>
      <c r="Q6">
        <v>50</v>
      </c>
      <c r="R6">
        <v>2</v>
      </c>
      <c r="S6">
        <f t="shared" si="0"/>
        <v>58</v>
      </c>
      <c r="T6">
        <v>11081</v>
      </c>
      <c r="U6">
        <f t="shared" si="1"/>
        <v>181</v>
      </c>
      <c r="V6">
        <f t="shared" si="2"/>
        <v>239</v>
      </c>
    </row>
    <row r="7" spans="1:22" ht="12.75">
      <c r="A7">
        <f t="shared" si="3"/>
        <v>4</v>
      </c>
      <c r="B7" t="s">
        <v>96</v>
      </c>
      <c r="C7">
        <v>41</v>
      </c>
      <c r="D7">
        <v>13000</v>
      </c>
      <c r="E7">
        <v>0</v>
      </c>
      <c r="F7">
        <v>0</v>
      </c>
      <c r="G7">
        <v>0</v>
      </c>
      <c r="H7">
        <v>0</v>
      </c>
      <c r="I7">
        <v>2</v>
      </c>
      <c r="J7">
        <v>2</v>
      </c>
      <c r="K7">
        <v>2</v>
      </c>
      <c r="L7">
        <v>2</v>
      </c>
      <c r="M7">
        <v>2</v>
      </c>
      <c r="N7">
        <v>0</v>
      </c>
      <c r="O7">
        <v>50</v>
      </c>
      <c r="P7">
        <v>50</v>
      </c>
      <c r="Q7">
        <v>0</v>
      </c>
      <c r="R7">
        <v>0</v>
      </c>
      <c r="S7">
        <f t="shared" si="0"/>
        <v>110</v>
      </c>
      <c r="T7">
        <v>13142</v>
      </c>
      <c r="U7">
        <f t="shared" si="1"/>
        <v>142</v>
      </c>
      <c r="V7">
        <f t="shared" si="2"/>
        <v>252</v>
      </c>
    </row>
    <row r="8" spans="1:22" ht="12.75">
      <c r="A8">
        <f t="shared" si="3"/>
        <v>5</v>
      </c>
      <c r="B8" t="s">
        <v>97</v>
      </c>
      <c r="C8">
        <v>44</v>
      </c>
      <c r="D8">
        <v>8550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</v>
      </c>
      <c r="T8">
        <v>8677</v>
      </c>
      <c r="U8">
        <f t="shared" si="1"/>
        <v>127</v>
      </c>
      <c r="V8">
        <f t="shared" si="2"/>
        <v>127</v>
      </c>
    </row>
    <row r="9" spans="1:22" ht="12.75">
      <c r="A9">
        <f t="shared" si="3"/>
        <v>6</v>
      </c>
      <c r="B9" t="s">
        <v>98</v>
      </c>
      <c r="C9">
        <v>54</v>
      </c>
      <c r="D9">
        <v>11550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</v>
      </c>
      <c r="S9">
        <f t="shared" si="0"/>
        <v>2</v>
      </c>
      <c r="T9">
        <v>11698</v>
      </c>
      <c r="U9">
        <f t="shared" si="1"/>
        <v>148</v>
      </c>
      <c r="V9">
        <f t="shared" si="2"/>
        <v>150</v>
      </c>
    </row>
    <row r="10" spans="1:22" ht="12.75">
      <c r="A10">
        <f t="shared" si="3"/>
        <v>7</v>
      </c>
      <c r="B10" t="s">
        <v>99</v>
      </c>
      <c r="C10">
        <v>56</v>
      </c>
      <c r="D10">
        <v>11750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50</v>
      </c>
      <c r="L10">
        <v>50</v>
      </c>
      <c r="M10">
        <v>50</v>
      </c>
      <c r="N10">
        <v>2</v>
      </c>
      <c r="O10">
        <v>2</v>
      </c>
      <c r="P10">
        <v>0</v>
      </c>
      <c r="Q10">
        <v>2</v>
      </c>
      <c r="R10">
        <v>0</v>
      </c>
      <c r="S10">
        <f t="shared" si="0"/>
        <v>156</v>
      </c>
      <c r="T10">
        <v>11940</v>
      </c>
      <c r="U10">
        <f t="shared" si="1"/>
        <v>190</v>
      </c>
      <c r="V10">
        <f t="shared" si="2"/>
        <v>346</v>
      </c>
    </row>
    <row r="11" spans="1:22" ht="12.75">
      <c r="A11">
        <f t="shared" si="3"/>
        <v>8</v>
      </c>
      <c r="B11" t="s">
        <v>100</v>
      </c>
      <c r="C11">
        <v>66</v>
      </c>
      <c r="D11">
        <v>11300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f t="shared" si="0"/>
        <v>2</v>
      </c>
      <c r="T11">
        <v>11420</v>
      </c>
      <c r="U11">
        <f t="shared" si="1"/>
        <v>120</v>
      </c>
      <c r="V11">
        <f t="shared" si="2"/>
        <v>122</v>
      </c>
    </row>
    <row r="12" spans="1:22" ht="12.75">
      <c r="A12">
        <f t="shared" si="3"/>
        <v>9</v>
      </c>
      <c r="B12" t="s">
        <v>101</v>
      </c>
      <c r="C12">
        <v>43</v>
      </c>
      <c r="D12">
        <v>8700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50</v>
      </c>
      <c r="L12">
        <v>2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f t="shared" si="0"/>
        <v>54</v>
      </c>
      <c r="T12">
        <v>8811</v>
      </c>
      <c r="U12">
        <f t="shared" si="1"/>
        <v>111</v>
      </c>
      <c r="V12">
        <f t="shared" si="2"/>
        <v>165</v>
      </c>
    </row>
    <row r="13" spans="1:22" ht="12.75">
      <c r="A13">
        <f t="shared" si="3"/>
        <v>10</v>
      </c>
      <c r="B13" t="s">
        <v>102</v>
      </c>
      <c r="C13">
        <v>53</v>
      </c>
      <c r="D13">
        <v>10100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2</v>
      </c>
      <c r="Q13">
        <v>0</v>
      </c>
      <c r="R13">
        <v>0</v>
      </c>
      <c r="S13">
        <f t="shared" si="0"/>
        <v>4</v>
      </c>
      <c r="T13">
        <v>10216</v>
      </c>
      <c r="U13">
        <f t="shared" si="1"/>
        <v>116</v>
      </c>
      <c r="V13">
        <f t="shared" si="2"/>
        <v>120</v>
      </c>
    </row>
    <row r="14" spans="1:22" ht="12.75">
      <c r="A14">
        <f t="shared" si="3"/>
        <v>11</v>
      </c>
      <c r="B14" t="s">
        <v>103</v>
      </c>
      <c r="C14">
        <v>40</v>
      </c>
      <c r="D14">
        <v>9450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2</v>
      </c>
      <c r="M14">
        <v>0</v>
      </c>
      <c r="N14">
        <v>2</v>
      </c>
      <c r="O14">
        <v>0</v>
      </c>
      <c r="P14">
        <v>0</v>
      </c>
      <c r="Q14">
        <v>50</v>
      </c>
      <c r="R14">
        <v>0</v>
      </c>
      <c r="S14">
        <f t="shared" si="0"/>
        <v>56</v>
      </c>
      <c r="T14">
        <v>9575</v>
      </c>
      <c r="U14">
        <f t="shared" si="1"/>
        <v>125</v>
      </c>
      <c r="V14">
        <f t="shared" si="2"/>
        <v>181</v>
      </c>
    </row>
    <row r="15" spans="1:22" ht="12.75">
      <c r="A15">
        <f t="shared" si="3"/>
        <v>12</v>
      </c>
      <c r="B15" t="s">
        <v>104</v>
      </c>
      <c r="C15">
        <v>50</v>
      </c>
      <c r="D15">
        <v>10150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2</v>
      </c>
      <c r="M15">
        <v>2</v>
      </c>
      <c r="N15">
        <v>2</v>
      </c>
      <c r="O15">
        <v>0</v>
      </c>
      <c r="P15">
        <v>2</v>
      </c>
      <c r="Q15">
        <v>0</v>
      </c>
      <c r="R15">
        <v>0</v>
      </c>
      <c r="S15">
        <f t="shared" si="0"/>
        <v>10</v>
      </c>
      <c r="T15">
        <v>10290</v>
      </c>
      <c r="U15">
        <f t="shared" si="1"/>
        <v>140</v>
      </c>
      <c r="V15">
        <f t="shared" si="2"/>
        <v>150</v>
      </c>
    </row>
    <row r="16" spans="1:22" ht="12.75">
      <c r="A16">
        <f t="shared" si="3"/>
        <v>13</v>
      </c>
      <c r="B16" t="s">
        <v>105</v>
      </c>
      <c r="C16">
        <v>39</v>
      </c>
      <c r="D16">
        <v>10050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</v>
      </c>
      <c r="Q16">
        <v>0</v>
      </c>
      <c r="R16">
        <v>2</v>
      </c>
      <c r="S16">
        <f t="shared" si="0"/>
        <v>4</v>
      </c>
      <c r="T16">
        <v>10186</v>
      </c>
      <c r="U16">
        <f t="shared" si="1"/>
        <v>136</v>
      </c>
      <c r="V16">
        <f t="shared" si="2"/>
        <v>140</v>
      </c>
    </row>
    <row r="17" spans="1:22" ht="12.75">
      <c r="A17">
        <f t="shared" si="3"/>
        <v>14</v>
      </c>
      <c r="B17" t="s">
        <v>106</v>
      </c>
      <c r="C17">
        <v>49</v>
      </c>
      <c r="D17">
        <v>9200</v>
      </c>
      <c r="E17">
        <v>0</v>
      </c>
      <c r="F17">
        <v>0</v>
      </c>
      <c r="G17">
        <v>0</v>
      </c>
      <c r="H17">
        <v>0</v>
      </c>
      <c r="I17">
        <v>2</v>
      </c>
      <c r="J17">
        <v>50</v>
      </c>
      <c r="K17">
        <v>50</v>
      </c>
      <c r="S17">
        <f t="shared" si="0"/>
        <v>102</v>
      </c>
      <c r="T17" t="s">
        <v>121</v>
      </c>
      <c r="U17" t="e">
        <f>#REF!-D17</f>
        <v>#REF!</v>
      </c>
      <c r="V17" t="e">
        <f t="shared" si="2"/>
        <v>#REF!</v>
      </c>
    </row>
    <row r="18" spans="1:22" ht="12.75">
      <c r="A18">
        <f t="shared" si="3"/>
        <v>15</v>
      </c>
      <c r="B18" t="s">
        <v>107</v>
      </c>
      <c r="C18">
        <v>35</v>
      </c>
      <c r="D18">
        <v>10650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0</v>
      </c>
      <c r="P18">
        <v>0</v>
      </c>
      <c r="Q18">
        <v>0</v>
      </c>
      <c r="R18">
        <v>0</v>
      </c>
      <c r="S18">
        <f t="shared" si="0"/>
        <v>2</v>
      </c>
      <c r="T18">
        <v>10797</v>
      </c>
      <c r="U18">
        <f t="shared" si="1"/>
        <v>147</v>
      </c>
      <c r="V18">
        <f t="shared" si="2"/>
        <v>149</v>
      </c>
    </row>
    <row r="19" spans="1:22" ht="12.75">
      <c r="A19">
        <f t="shared" si="3"/>
        <v>16</v>
      </c>
      <c r="B19" t="s">
        <v>108</v>
      </c>
      <c r="C19">
        <v>45</v>
      </c>
      <c r="D19">
        <v>9750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</v>
      </c>
      <c r="R19">
        <v>0</v>
      </c>
      <c r="S19">
        <f t="shared" si="0"/>
        <v>2</v>
      </c>
      <c r="T19">
        <v>9914</v>
      </c>
      <c r="U19">
        <f t="shared" si="1"/>
        <v>164</v>
      </c>
      <c r="V19">
        <f t="shared" si="2"/>
        <v>166</v>
      </c>
    </row>
    <row r="20" spans="1:22" ht="12.75">
      <c r="A20">
        <f t="shared" si="3"/>
        <v>17</v>
      </c>
      <c r="B20" t="s">
        <v>109</v>
      </c>
      <c r="C20">
        <v>100</v>
      </c>
      <c r="D20">
        <v>8500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2</v>
      </c>
      <c r="Q20">
        <v>0</v>
      </c>
      <c r="R20">
        <v>0</v>
      </c>
      <c r="S20">
        <f t="shared" si="0"/>
        <v>6</v>
      </c>
      <c r="T20">
        <v>8640</v>
      </c>
      <c r="U20">
        <f t="shared" si="1"/>
        <v>140</v>
      </c>
      <c r="V20">
        <f t="shared" si="2"/>
        <v>146</v>
      </c>
    </row>
    <row r="21" spans="1:22" ht="12.75">
      <c r="A21">
        <f t="shared" si="3"/>
        <v>18</v>
      </c>
      <c r="B21" t="s">
        <v>110</v>
      </c>
      <c r="C21">
        <v>98</v>
      </c>
      <c r="D21">
        <v>9500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50</v>
      </c>
      <c r="L21">
        <v>0</v>
      </c>
      <c r="M21">
        <v>2</v>
      </c>
      <c r="N21">
        <v>50</v>
      </c>
      <c r="O21">
        <v>2</v>
      </c>
      <c r="P21">
        <v>0</v>
      </c>
      <c r="Q21">
        <v>2</v>
      </c>
      <c r="R21">
        <v>0</v>
      </c>
      <c r="S21">
        <f t="shared" si="0"/>
        <v>106</v>
      </c>
      <c r="T21">
        <v>9649</v>
      </c>
      <c r="U21">
        <f t="shared" si="1"/>
        <v>149</v>
      </c>
      <c r="V21">
        <f t="shared" si="2"/>
        <v>255</v>
      </c>
    </row>
    <row r="22" spans="1:22" ht="12.75">
      <c r="A22">
        <f t="shared" si="3"/>
        <v>19</v>
      </c>
      <c r="B22" t="s">
        <v>111</v>
      </c>
      <c r="C22">
        <v>97</v>
      </c>
      <c r="D22">
        <v>11100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50</v>
      </c>
      <c r="L22">
        <v>0</v>
      </c>
      <c r="M22">
        <v>0</v>
      </c>
      <c r="N22">
        <v>2</v>
      </c>
      <c r="O22">
        <v>0</v>
      </c>
      <c r="P22">
        <v>2</v>
      </c>
      <c r="Q22">
        <v>50</v>
      </c>
      <c r="R22">
        <v>0</v>
      </c>
      <c r="S22">
        <f t="shared" si="0"/>
        <v>104</v>
      </c>
      <c r="T22">
        <v>11266</v>
      </c>
      <c r="U22">
        <f t="shared" si="1"/>
        <v>166</v>
      </c>
      <c r="V22">
        <f t="shared" si="2"/>
        <v>270</v>
      </c>
    </row>
    <row r="23" spans="1:22" ht="12.75">
      <c r="A23">
        <f>A22+1</f>
        <v>20</v>
      </c>
      <c r="B23" t="s">
        <v>112</v>
      </c>
      <c r="C23">
        <v>92</v>
      </c>
      <c r="D23">
        <v>9100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f t="shared" si="0"/>
        <v>0</v>
      </c>
      <c r="T23">
        <v>9284</v>
      </c>
      <c r="U23">
        <f t="shared" si="1"/>
        <v>184</v>
      </c>
      <c r="V23">
        <f t="shared" si="2"/>
        <v>184</v>
      </c>
    </row>
    <row r="24" spans="1:22" ht="12.75">
      <c r="A24">
        <f aca="true" t="shared" si="4" ref="A24:A34">A23+1</f>
        <v>21</v>
      </c>
      <c r="B24" t="s">
        <v>104</v>
      </c>
      <c r="C24">
        <v>90</v>
      </c>
      <c r="D24">
        <v>10250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2</v>
      </c>
      <c r="L24">
        <v>50</v>
      </c>
      <c r="M24">
        <v>50</v>
      </c>
      <c r="N24">
        <v>2</v>
      </c>
      <c r="O24">
        <v>2</v>
      </c>
      <c r="P24">
        <v>2</v>
      </c>
      <c r="Q24">
        <v>50</v>
      </c>
      <c r="R24">
        <v>0</v>
      </c>
      <c r="S24">
        <f aca="true" t="shared" si="5" ref="S24:S34">SUM(E24:R24)</f>
        <v>160</v>
      </c>
      <c r="T24">
        <v>10438</v>
      </c>
      <c r="U24">
        <f aca="true" t="shared" si="6" ref="U24:U34">T24-D24</f>
        <v>188</v>
      </c>
      <c r="V24">
        <f t="shared" si="2"/>
        <v>348</v>
      </c>
    </row>
    <row r="25" spans="1:22" ht="12.75">
      <c r="A25">
        <f t="shared" si="4"/>
        <v>22</v>
      </c>
      <c r="B25" t="s">
        <v>113</v>
      </c>
      <c r="C25">
        <v>94</v>
      </c>
      <c r="D25">
        <v>9550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0</v>
      </c>
      <c r="R25">
        <v>2</v>
      </c>
      <c r="S25">
        <f t="shared" si="5"/>
        <v>4</v>
      </c>
      <c r="T25">
        <v>9671</v>
      </c>
      <c r="U25">
        <f t="shared" si="6"/>
        <v>121</v>
      </c>
      <c r="V25">
        <f t="shared" si="2"/>
        <v>125</v>
      </c>
    </row>
    <row r="26" spans="1:22" ht="12.75">
      <c r="A26">
        <f t="shared" si="4"/>
        <v>23</v>
      </c>
      <c r="B26" t="s">
        <v>114</v>
      </c>
      <c r="C26">
        <v>91</v>
      </c>
      <c r="D26">
        <v>9900</v>
      </c>
      <c r="E26">
        <v>0</v>
      </c>
      <c r="F26">
        <v>0</v>
      </c>
      <c r="G26">
        <v>0</v>
      </c>
      <c r="H26">
        <v>50</v>
      </c>
      <c r="I26">
        <v>50</v>
      </c>
      <c r="J26">
        <v>50</v>
      </c>
      <c r="K26">
        <v>50</v>
      </c>
      <c r="L26">
        <v>50</v>
      </c>
      <c r="M26">
        <v>50</v>
      </c>
      <c r="N26">
        <v>50</v>
      </c>
      <c r="O26">
        <v>50</v>
      </c>
      <c r="P26">
        <v>50</v>
      </c>
      <c r="Q26">
        <v>50</v>
      </c>
      <c r="R26">
        <v>50</v>
      </c>
      <c r="S26">
        <f t="shared" si="5"/>
        <v>550</v>
      </c>
      <c r="T26">
        <v>10083</v>
      </c>
      <c r="U26">
        <f t="shared" si="6"/>
        <v>183</v>
      </c>
      <c r="V26">
        <f t="shared" si="2"/>
        <v>733</v>
      </c>
    </row>
    <row r="27" spans="1:22" ht="12.75">
      <c r="A27">
        <f t="shared" si="4"/>
        <v>24</v>
      </c>
      <c r="B27" t="s">
        <v>115</v>
      </c>
      <c r="C27">
        <v>81</v>
      </c>
      <c r="D27">
        <v>8800</v>
      </c>
      <c r="E27">
        <v>0</v>
      </c>
      <c r="F27">
        <v>0</v>
      </c>
      <c r="G27">
        <v>0</v>
      </c>
      <c r="H27">
        <v>50</v>
      </c>
      <c r="I27">
        <v>50</v>
      </c>
      <c r="J27">
        <v>50</v>
      </c>
      <c r="K27">
        <v>50</v>
      </c>
      <c r="L27">
        <v>2</v>
      </c>
      <c r="M27">
        <v>50</v>
      </c>
      <c r="N27">
        <v>2</v>
      </c>
      <c r="O27">
        <v>50</v>
      </c>
      <c r="P27">
        <v>2</v>
      </c>
      <c r="Q27">
        <v>2</v>
      </c>
      <c r="R27">
        <v>0</v>
      </c>
      <c r="S27">
        <f t="shared" si="5"/>
        <v>308</v>
      </c>
      <c r="T27">
        <v>8932</v>
      </c>
      <c r="U27">
        <f t="shared" si="6"/>
        <v>132</v>
      </c>
      <c r="V27">
        <f t="shared" si="2"/>
        <v>440</v>
      </c>
    </row>
    <row r="28" spans="1:22" ht="12.75">
      <c r="A28">
        <f t="shared" si="4"/>
        <v>25</v>
      </c>
      <c r="B28" t="s">
        <v>116</v>
      </c>
      <c r="C28">
        <v>82</v>
      </c>
      <c r="D28">
        <v>11350</v>
      </c>
      <c r="E28">
        <v>0</v>
      </c>
      <c r="F28">
        <v>0</v>
      </c>
      <c r="G28">
        <v>0</v>
      </c>
      <c r="H28">
        <v>0</v>
      </c>
      <c r="I28">
        <v>50</v>
      </c>
      <c r="J28">
        <v>50</v>
      </c>
      <c r="K28">
        <v>50</v>
      </c>
      <c r="S28">
        <f t="shared" si="5"/>
        <v>150</v>
      </c>
      <c r="T28" t="s">
        <v>121</v>
      </c>
      <c r="U28" t="e">
        <f t="shared" si="6"/>
        <v>#VALUE!</v>
      </c>
      <c r="V28" t="e">
        <f t="shared" si="2"/>
        <v>#VALUE!</v>
      </c>
    </row>
    <row r="29" spans="1:22" ht="12.75">
      <c r="A29">
        <f t="shared" si="4"/>
        <v>26</v>
      </c>
      <c r="B29" t="s">
        <v>103</v>
      </c>
      <c r="C29">
        <v>83</v>
      </c>
      <c r="D29">
        <v>12350</v>
      </c>
      <c r="E29">
        <v>0</v>
      </c>
      <c r="F29">
        <v>0</v>
      </c>
      <c r="G29">
        <v>0</v>
      </c>
      <c r="H29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50</v>
      </c>
      <c r="O29">
        <v>0</v>
      </c>
      <c r="P29">
        <v>2</v>
      </c>
      <c r="Q29">
        <v>0</v>
      </c>
      <c r="R29">
        <v>0</v>
      </c>
      <c r="S29">
        <f t="shared" si="5"/>
        <v>54</v>
      </c>
      <c r="T29">
        <v>12505</v>
      </c>
      <c r="U29">
        <f t="shared" si="6"/>
        <v>155</v>
      </c>
      <c r="V29">
        <f t="shared" si="2"/>
        <v>209</v>
      </c>
    </row>
    <row r="30" spans="1:22" ht="12.75">
      <c r="A30">
        <f t="shared" si="4"/>
        <v>27</v>
      </c>
      <c r="B30" t="s">
        <v>117</v>
      </c>
      <c r="C30">
        <v>86</v>
      </c>
      <c r="S30">
        <f t="shared" si="5"/>
        <v>0</v>
      </c>
      <c r="U30">
        <f t="shared" si="6"/>
        <v>0</v>
      </c>
      <c r="V30">
        <f t="shared" si="2"/>
        <v>0</v>
      </c>
    </row>
    <row r="31" spans="1:22" ht="12.75">
      <c r="A31">
        <f t="shared" si="4"/>
        <v>28</v>
      </c>
      <c r="B31" t="s">
        <v>107</v>
      </c>
      <c r="C31">
        <v>96</v>
      </c>
      <c r="D31">
        <v>8750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0</v>
      </c>
      <c r="P31">
        <v>0</v>
      </c>
      <c r="Q31">
        <v>0</v>
      </c>
      <c r="R31">
        <v>0</v>
      </c>
      <c r="S31">
        <f t="shared" si="5"/>
        <v>2</v>
      </c>
      <c r="T31">
        <v>8919</v>
      </c>
      <c r="U31">
        <f t="shared" si="6"/>
        <v>169</v>
      </c>
      <c r="V31">
        <f t="shared" si="2"/>
        <v>171</v>
      </c>
    </row>
    <row r="32" spans="1:22" ht="12.75">
      <c r="A32">
        <f t="shared" si="4"/>
        <v>29</v>
      </c>
      <c r="B32" t="s">
        <v>118</v>
      </c>
      <c r="C32">
        <v>95</v>
      </c>
      <c r="D32">
        <v>8900</v>
      </c>
      <c r="E32">
        <v>0</v>
      </c>
      <c r="F32">
        <v>0</v>
      </c>
      <c r="G32">
        <v>0</v>
      </c>
      <c r="H32">
        <v>0</v>
      </c>
      <c r="I32">
        <v>50</v>
      </c>
      <c r="J32">
        <v>50</v>
      </c>
      <c r="K32">
        <v>50</v>
      </c>
      <c r="L32">
        <v>50</v>
      </c>
      <c r="M32">
        <v>50</v>
      </c>
      <c r="N32">
        <v>50</v>
      </c>
      <c r="O32">
        <v>50</v>
      </c>
      <c r="P32">
        <v>0</v>
      </c>
      <c r="Q32">
        <v>2</v>
      </c>
      <c r="R32">
        <v>2</v>
      </c>
      <c r="S32">
        <f t="shared" si="5"/>
        <v>354</v>
      </c>
      <c r="T32">
        <v>9051</v>
      </c>
      <c r="U32">
        <f t="shared" si="6"/>
        <v>151</v>
      </c>
      <c r="V32">
        <f t="shared" si="2"/>
        <v>505</v>
      </c>
    </row>
    <row r="33" spans="1:22" ht="12.75">
      <c r="A33">
        <f t="shared" si="4"/>
        <v>30</v>
      </c>
      <c r="B33" t="s">
        <v>119</v>
      </c>
      <c r="C33">
        <v>48</v>
      </c>
      <c r="D33">
        <v>9800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50</v>
      </c>
      <c r="L33">
        <v>50</v>
      </c>
      <c r="M33">
        <v>50</v>
      </c>
      <c r="N33">
        <v>0</v>
      </c>
      <c r="O33">
        <v>0</v>
      </c>
      <c r="P33">
        <v>0</v>
      </c>
      <c r="Q33">
        <v>50</v>
      </c>
      <c r="R33">
        <v>50</v>
      </c>
      <c r="S33">
        <f t="shared" si="5"/>
        <v>252</v>
      </c>
      <c r="T33" s="35" t="s">
        <v>132</v>
      </c>
      <c r="U33" t="e">
        <f t="shared" si="6"/>
        <v>#VALUE!</v>
      </c>
      <c r="V33" t="e">
        <f t="shared" si="2"/>
        <v>#VALUE!</v>
      </c>
    </row>
    <row r="34" spans="1:22" ht="12.75">
      <c r="A34">
        <f t="shared" si="4"/>
        <v>31</v>
      </c>
      <c r="B34" t="s">
        <v>120</v>
      </c>
      <c r="C34">
        <v>88</v>
      </c>
      <c r="D34">
        <v>9700</v>
      </c>
      <c r="E34">
        <v>0</v>
      </c>
      <c r="F34">
        <v>0</v>
      </c>
      <c r="G34">
        <v>0</v>
      </c>
      <c r="H34">
        <v>0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  <c r="P34">
        <v>0</v>
      </c>
      <c r="Q34">
        <v>50</v>
      </c>
      <c r="R34">
        <v>0</v>
      </c>
      <c r="S34">
        <f t="shared" si="5"/>
        <v>54</v>
      </c>
      <c r="T34">
        <v>9852</v>
      </c>
      <c r="U34">
        <f t="shared" si="6"/>
        <v>152</v>
      </c>
      <c r="V34">
        <f t="shared" si="2"/>
        <v>206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S21" sqref="S21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18" width="5.7109375" style="0" customWidth="1"/>
    <col min="19" max="19" width="13.7109375" style="0" customWidth="1"/>
    <col min="20" max="20" width="17.140625" style="0" customWidth="1"/>
    <col min="21" max="21" width="11.28125" style="0" customWidth="1"/>
    <col min="22" max="22" width="16.140625" style="0" bestFit="1" customWidth="1"/>
  </cols>
  <sheetData>
    <row r="1" ht="20.25">
      <c r="D1" s="1" t="s">
        <v>14</v>
      </c>
    </row>
    <row r="2" spans="1:23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 t="s">
        <v>3</v>
      </c>
      <c r="T2" t="s">
        <v>4</v>
      </c>
      <c r="U2" t="s">
        <v>5</v>
      </c>
      <c r="V2" t="s">
        <v>6</v>
      </c>
      <c r="W2" t="s">
        <v>7</v>
      </c>
    </row>
    <row r="4" spans="1:22" ht="12.75">
      <c r="A4">
        <v>1</v>
      </c>
      <c r="B4" t="s">
        <v>93</v>
      </c>
      <c r="C4">
        <v>32</v>
      </c>
      <c r="D4">
        <v>18550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f aca="true" t="shared" si="0" ref="S4:S34">SUM(E4:R4)</f>
        <v>0</v>
      </c>
      <c r="T4">
        <v>18686</v>
      </c>
      <c r="U4">
        <f aca="true" t="shared" si="1" ref="U4:U34">T4-D4</f>
        <v>136</v>
      </c>
      <c r="V4">
        <f>S4+U4</f>
        <v>136</v>
      </c>
    </row>
    <row r="5" spans="1:22" ht="12.75">
      <c r="A5">
        <f>A4+1</f>
        <v>2</v>
      </c>
      <c r="B5" t="s">
        <v>94</v>
      </c>
      <c r="C5">
        <v>42</v>
      </c>
      <c r="D5">
        <v>17700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f t="shared" si="0"/>
        <v>4</v>
      </c>
      <c r="T5">
        <v>17821</v>
      </c>
      <c r="U5">
        <f t="shared" si="1"/>
        <v>121</v>
      </c>
      <c r="V5">
        <f aca="true" t="shared" si="2" ref="V5:V34">S5+U5</f>
        <v>125</v>
      </c>
    </row>
    <row r="6" spans="1:22" ht="12.75">
      <c r="A6">
        <f aca="true" t="shared" si="3" ref="A6:A22">A5+1</f>
        <v>3</v>
      </c>
      <c r="B6" t="s">
        <v>95</v>
      </c>
      <c r="C6">
        <v>31</v>
      </c>
      <c r="D6">
        <v>19150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50</v>
      </c>
      <c r="N6">
        <v>0</v>
      </c>
      <c r="O6">
        <v>0</v>
      </c>
      <c r="P6">
        <v>2</v>
      </c>
      <c r="Q6">
        <v>50</v>
      </c>
      <c r="R6">
        <v>50</v>
      </c>
      <c r="S6">
        <f t="shared" si="0"/>
        <v>154</v>
      </c>
      <c r="T6">
        <v>19365</v>
      </c>
      <c r="U6">
        <f t="shared" si="1"/>
        <v>215</v>
      </c>
      <c r="V6">
        <f t="shared" si="2"/>
        <v>369</v>
      </c>
    </row>
    <row r="7" spans="1:22" ht="12.75">
      <c r="A7">
        <f t="shared" si="3"/>
        <v>4</v>
      </c>
      <c r="B7" t="s">
        <v>96</v>
      </c>
      <c r="C7">
        <v>41</v>
      </c>
      <c r="D7">
        <v>18450</v>
      </c>
      <c r="E7">
        <v>2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f t="shared" si="0"/>
        <v>6</v>
      </c>
      <c r="T7">
        <v>18610</v>
      </c>
      <c r="U7">
        <f t="shared" si="1"/>
        <v>160</v>
      </c>
      <c r="V7">
        <f t="shared" si="2"/>
        <v>166</v>
      </c>
    </row>
    <row r="8" spans="1:22" ht="12.75">
      <c r="A8">
        <f t="shared" si="3"/>
        <v>5</v>
      </c>
      <c r="B8" t="s">
        <v>97</v>
      </c>
      <c r="C8">
        <v>44</v>
      </c>
      <c r="D8">
        <v>19300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</v>
      </c>
      <c r="T8">
        <v>19433</v>
      </c>
      <c r="U8">
        <f t="shared" si="1"/>
        <v>133</v>
      </c>
      <c r="V8">
        <f t="shared" si="2"/>
        <v>133</v>
      </c>
    </row>
    <row r="9" spans="1:22" ht="12.75">
      <c r="A9">
        <f t="shared" si="3"/>
        <v>6</v>
      </c>
      <c r="B9" t="s">
        <v>98</v>
      </c>
      <c r="C9">
        <v>54</v>
      </c>
      <c r="D9">
        <v>19800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f t="shared" si="0"/>
        <v>4</v>
      </c>
      <c r="T9">
        <v>19928</v>
      </c>
      <c r="U9">
        <f t="shared" si="1"/>
        <v>128</v>
      </c>
      <c r="V9">
        <f t="shared" si="2"/>
        <v>132</v>
      </c>
    </row>
    <row r="10" spans="1:22" ht="12.75">
      <c r="A10">
        <f t="shared" si="3"/>
        <v>7</v>
      </c>
      <c r="B10" t="s">
        <v>99</v>
      </c>
      <c r="C10">
        <v>56</v>
      </c>
      <c r="D10">
        <v>16050</v>
      </c>
      <c r="E10">
        <v>0</v>
      </c>
      <c r="F10">
        <v>0</v>
      </c>
      <c r="G10">
        <v>0</v>
      </c>
      <c r="H10">
        <v>2</v>
      </c>
      <c r="I10">
        <v>2</v>
      </c>
      <c r="J10">
        <v>0</v>
      </c>
      <c r="K10">
        <v>0</v>
      </c>
      <c r="L10">
        <v>2</v>
      </c>
      <c r="M10">
        <v>50</v>
      </c>
      <c r="N10">
        <v>0</v>
      </c>
      <c r="O10">
        <v>2</v>
      </c>
      <c r="P10">
        <v>50</v>
      </c>
      <c r="Q10">
        <v>50</v>
      </c>
      <c r="R10">
        <v>2</v>
      </c>
      <c r="S10">
        <f t="shared" si="0"/>
        <v>160</v>
      </c>
      <c r="T10">
        <v>16239</v>
      </c>
      <c r="U10">
        <f t="shared" si="1"/>
        <v>189</v>
      </c>
      <c r="V10">
        <f t="shared" si="2"/>
        <v>349</v>
      </c>
    </row>
    <row r="11" spans="1:22" ht="12.75">
      <c r="A11">
        <f t="shared" si="3"/>
        <v>8</v>
      </c>
      <c r="B11" t="s">
        <v>100</v>
      </c>
      <c r="C11">
        <v>66</v>
      </c>
      <c r="D11">
        <v>19350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</v>
      </c>
      <c r="S11">
        <f t="shared" si="0"/>
        <v>2</v>
      </c>
      <c r="T11">
        <v>19471</v>
      </c>
      <c r="U11">
        <f t="shared" si="1"/>
        <v>121</v>
      </c>
      <c r="V11">
        <f t="shared" si="2"/>
        <v>123</v>
      </c>
    </row>
    <row r="12" spans="1:22" ht="12.75">
      <c r="A12">
        <f t="shared" si="3"/>
        <v>9</v>
      </c>
      <c r="B12" t="s">
        <v>101</v>
      </c>
      <c r="C12">
        <v>43</v>
      </c>
      <c r="D12" s="34">
        <v>18600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f t="shared" si="0"/>
        <v>4</v>
      </c>
      <c r="T12" s="34">
        <v>18717</v>
      </c>
      <c r="U12">
        <f t="shared" si="1"/>
        <v>117</v>
      </c>
      <c r="V12">
        <f t="shared" si="2"/>
        <v>121</v>
      </c>
    </row>
    <row r="13" spans="1:22" ht="12.75">
      <c r="A13">
        <f t="shared" si="3"/>
        <v>10</v>
      </c>
      <c r="B13" t="s">
        <v>102</v>
      </c>
      <c r="C13">
        <v>53</v>
      </c>
      <c r="D13">
        <v>16700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2</v>
      </c>
      <c r="Q13">
        <v>50</v>
      </c>
      <c r="R13">
        <v>0</v>
      </c>
      <c r="S13">
        <f t="shared" si="0"/>
        <v>56</v>
      </c>
      <c r="T13">
        <v>16819</v>
      </c>
      <c r="U13">
        <f t="shared" si="1"/>
        <v>119</v>
      </c>
      <c r="V13">
        <f t="shared" si="2"/>
        <v>175</v>
      </c>
    </row>
    <row r="14" spans="1:22" ht="12.75">
      <c r="A14">
        <f t="shared" si="3"/>
        <v>11</v>
      </c>
      <c r="B14" t="s">
        <v>103</v>
      </c>
      <c r="C14">
        <v>40</v>
      </c>
      <c r="S14">
        <f t="shared" si="0"/>
        <v>0</v>
      </c>
      <c r="U14">
        <f t="shared" si="1"/>
        <v>0</v>
      </c>
      <c r="V14">
        <f t="shared" si="2"/>
        <v>0</v>
      </c>
    </row>
    <row r="15" spans="1:22" ht="12.75">
      <c r="A15">
        <f t="shared" si="3"/>
        <v>12</v>
      </c>
      <c r="B15" t="s">
        <v>104</v>
      </c>
      <c r="C15">
        <v>50</v>
      </c>
      <c r="D15">
        <v>20550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f t="shared" si="0"/>
        <v>0</v>
      </c>
      <c r="T15">
        <v>20689</v>
      </c>
      <c r="U15">
        <f t="shared" si="1"/>
        <v>139</v>
      </c>
      <c r="V15">
        <f t="shared" si="2"/>
        <v>139</v>
      </c>
    </row>
    <row r="16" spans="1:22" ht="12.75">
      <c r="A16">
        <f t="shared" si="3"/>
        <v>13</v>
      </c>
      <c r="B16" t="s">
        <v>105</v>
      </c>
      <c r="C16">
        <v>39</v>
      </c>
      <c r="D16">
        <v>17800</v>
      </c>
      <c r="E16">
        <v>0</v>
      </c>
      <c r="F16">
        <v>0</v>
      </c>
      <c r="G16">
        <v>2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f t="shared" si="0"/>
        <v>4</v>
      </c>
      <c r="T16">
        <v>17931</v>
      </c>
      <c r="U16">
        <f t="shared" si="1"/>
        <v>131</v>
      </c>
      <c r="V16">
        <f t="shared" si="2"/>
        <v>135</v>
      </c>
    </row>
    <row r="17" spans="1:22" ht="12.75">
      <c r="A17">
        <f t="shared" si="3"/>
        <v>14</v>
      </c>
      <c r="B17" t="s">
        <v>106</v>
      </c>
      <c r="C17">
        <v>49</v>
      </c>
      <c r="D17">
        <v>16950</v>
      </c>
      <c r="E17">
        <v>0</v>
      </c>
      <c r="F17">
        <v>0</v>
      </c>
      <c r="G17">
        <v>0</v>
      </c>
      <c r="H17">
        <v>0</v>
      </c>
      <c r="I17">
        <v>0</v>
      </c>
      <c r="J17">
        <v>50</v>
      </c>
      <c r="K17">
        <v>0</v>
      </c>
      <c r="L17">
        <v>0</v>
      </c>
      <c r="M17">
        <v>50</v>
      </c>
      <c r="N17">
        <v>0</v>
      </c>
      <c r="O17">
        <v>50</v>
      </c>
      <c r="P17">
        <v>0</v>
      </c>
      <c r="Q17">
        <v>2</v>
      </c>
      <c r="R17">
        <v>0</v>
      </c>
      <c r="S17">
        <f t="shared" si="0"/>
        <v>152</v>
      </c>
      <c r="T17">
        <v>17164</v>
      </c>
      <c r="U17">
        <f t="shared" si="1"/>
        <v>214</v>
      </c>
      <c r="V17">
        <f t="shared" si="2"/>
        <v>366</v>
      </c>
    </row>
    <row r="18" spans="1:22" ht="12.75">
      <c r="A18">
        <f t="shared" si="3"/>
        <v>15</v>
      </c>
      <c r="B18" t="s">
        <v>107</v>
      </c>
      <c r="C18">
        <v>35</v>
      </c>
      <c r="D18">
        <v>17750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50</v>
      </c>
      <c r="R18">
        <v>0</v>
      </c>
      <c r="S18">
        <f t="shared" si="0"/>
        <v>52</v>
      </c>
      <c r="T18">
        <v>17900</v>
      </c>
      <c r="U18">
        <f t="shared" si="1"/>
        <v>150</v>
      </c>
      <c r="V18">
        <f t="shared" si="2"/>
        <v>202</v>
      </c>
    </row>
    <row r="19" spans="1:22" ht="12.75">
      <c r="A19">
        <f t="shared" si="3"/>
        <v>16</v>
      </c>
      <c r="B19" t="s">
        <v>108</v>
      </c>
      <c r="C19">
        <v>45</v>
      </c>
      <c r="S19">
        <f t="shared" si="0"/>
        <v>0</v>
      </c>
      <c r="U19">
        <f t="shared" si="1"/>
        <v>0</v>
      </c>
      <c r="V19">
        <f t="shared" si="2"/>
        <v>0</v>
      </c>
    </row>
    <row r="20" spans="1:22" ht="12.75">
      <c r="A20">
        <f t="shared" si="3"/>
        <v>17</v>
      </c>
      <c r="B20" t="s">
        <v>109</v>
      </c>
      <c r="C20">
        <v>100</v>
      </c>
      <c r="D20">
        <v>18300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50</v>
      </c>
      <c r="L20">
        <v>50</v>
      </c>
      <c r="M20">
        <v>50</v>
      </c>
      <c r="N20">
        <v>50</v>
      </c>
      <c r="O20">
        <v>50</v>
      </c>
      <c r="P20">
        <v>50</v>
      </c>
      <c r="Q20">
        <v>50</v>
      </c>
      <c r="R20">
        <v>50</v>
      </c>
      <c r="S20">
        <f t="shared" si="0"/>
        <v>400</v>
      </c>
      <c r="T20">
        <v>18435</v>
      </c>
      <c r="U20">
        <f t="shared" si="1"/>
        <v>135</v>
      </c>
      <c r="V20">
        <f t="shared" si="2"/>
        <v>535</v>
      </c>
    </row>
    <row r="21" spans="1:22" ht="12.75">
      <c r="A21">
        <f t="shared" si="3"/>
        <v>18</v>
      </c>
      <c r="B21" t="s">
        <v>110</v>
      </c>
      <c r="C21">
        <v>98</v>
      </c>
      <c r="D21">
        <v>18000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f t="shared" si="0"/>
        <v>0</v>
      </c>
      <c r="T21">
        <v>18136</v>
      </c>
      <c r="U21">
        <f t="shared" si="1"/>
        <v>136</v>
      </c>
      <c r="V21">
        <f t="shared" si="2"/>
        <v>136</v>
      </c>
    </row>
    <row r="22" spans="1:22" ht="12.75">
      <c r="A22">
        <f t="shared" si="3"/>
        <v>19</v>
      </c>
      <c r="B22" t="s">
        <v>111</v>
      </c>
      <c r="C22">
        <v>97</v>
      </c>
      <c r="S22">
        <f t="shared" si="0"/>
        <v>0</v>
      </c>
      <c r="U22">
        <f t="shared" si="1"/>
        <v>0</v>
      </c>
      <c r="V22">
        <f t="shared" si="2"/>
        <v>0</v>
      </c>
    </row>
    <row r="23" spans="1:22" ht="12.75">
      <c r="A23">
        <f>A22+1</f>
        <v>20</v>
      </c>
      <c r="B23" t="s">
        <v>112</v>
      </c>
      <c r="C23">
        <v>92</v>
      </c>
      <c r="D23">
        <v>18700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0</v>
      </c>
      <c r="L23">
        <v>2</v>
      </c>
      <c r="M23">
        <v>2</v>
      </c>
      <c r="N23">
        <v>0</v>
      </c>
      <c r="O23">
        <v>50</v>
      </c>
      <c r="P23">
        <v>0</v>
      </c>
      <c r="Q23">
        <v>0</v>
      </c>
      <c r="R23">
        <v>2</v>
      </c>
      <c r="S23">
        <f t="shared" si="0"/>
        <v>58</v>
      </c>
      <c r="T23">
        <v>18869</v>
      </c>
      <c r="U23">
        <f t="shared" si="1"/>
        <v>169</v>
      </c>
      <c r="V23">
        <f t="shared" si="2"/>
        <v>227</v>
      </c>
    </row>
    <row r="24" spans="1:22" ht="12.75">
      <c r="A24">
        <f aca="true" t="shared" si="4" ref="A24:A34">A23+1</f>
        <v>21</v>
      </c>
      <c r="B24" t="s">
        <v>104</v>
      </c>
      <c r="C24">
        <v>90</v>
      </c>
      <c r="D24">
        <v>19500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f t="shared" si="0"/>
        <v>0</v>
      </c>
      <c r="T24">
        <v>19657</v>
      </c>
      <c r="U24">
        <f t="shared" si="1"/>
        <v>157</v>
      </c>
      <c r="V24">
        <f t="shared" si="2"/>
        <v>157</v>
      </c>
    </row>
    <row r="25" spans="1:22" ht="12.75">
      <c r="A25">
        <f t="shared" si="4"/>
        <v>22</v>
      </c>
      <c r="B25" t="s">
        <v>113</v>
      </c>
      <c r="C25">
        <v>94</v>
      </c>
      <c r="D25">
        <v>17650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2</v>
      </c>
      <c r="P25">
        <v>0</v>
      </c>
      <c r="Q25">
        <v>0</v>
      </c>
      <c r="R25">
        <v>50</v>
      </c>
      <c r="S25">
        <f t="shared" si="0"/>
        <v>56</v>
      </c>
      <c r="T25">
        <v>17771</v>
      </c>
      <c r="U25">
        <f t="shared" si="1"/>
        <v>121</v>
      </c>
      <c r="V25">
        <f t="shared" si="2"/>
        <v>177</v>
      </c>
    </row>
    <row r="26" spans="1:22" ht="12.75">
      <c r="A26">
        <f t="shared" si="4"/>
        <v>23</v>
      </c>
      <c r="B26" t="s">
        <v>114</v>
      </c>
      <c r="C26">
        <v>91</v>
      </c>
      <c r="D26">
        <v>17250</v>
      </c>
      <c r="E26">
        <v>2</v>
      </c>
      <c r="F26">
        <v>0</v>
      </c>
      <c r="G26">
        <v>0</v>
      </c>
      <c r="H26">
        <v>50</v>
      </c>
      <c r="I26">
        <v>50</v>
      </c>
      <c r="J26">
        <v>50</v>
      </c>
      <c r="K26">
        <v>50</v>
      </c>
      <c r="L26">
        <v>50</v>
      </c>
      <c r="M26">
        <v>50</v>
      </c>
      <c r="N26">
        <v>50</v>
      </c>
      <c r="O26">
        <v>50</v>
      </c>
      <c r="P26">
        <v>50</v>
      </c>
      <c r="Q26">
        <v>50</v>
      </c>
      <c r="R26">
        <v>50</v>
      </c>
      <c r="S26">
        <f t="shared" si="0"/>
        <v>552</v>
      </c>
      <c r="T26">
        <v>17400</v>
      </c>
      <c r="U26">
        <f t="shared" si="1"/>
        <v>150</v>
      </c>
      <c r="V26">
        <f t="shared" si="2"/>
        <v>702</v>
      </c>
    </row>
    <row r="27" spans="1:22" ht="12.75">
      <c r="A27">
        <f t="shared" si="4"/>
        <v>24</v>
      </c>
      <c r="B27" t="s">
        <v>115</v>
      </c>
      <c r="C27">
        <v>81</v>
      </c>
      <c r="D27">
        <v>17900</v>
      </c>
      <c r="E27">
        <v>0</v>
      </c>
      <c r="F27">
        <v>0</v>
      </c>
      <c r="G27">
        <v>0</v>
      </c>
      <c r="H27">
        <v>2</v>
      </c>
      <c r="I27">
        <v>50</v>
      </c>
      <c r="J27">
        <v>50</v>
      </c>
      <c r="K27">
        <v>50</v>
      </c>
      <c r="L27">
        <v>2</v>
      </c>
      <c r="M27">
        <v>50</v>
      </c>
      <c r="N27">
        <v>2</v>
      </c>
      <c r="O27">
        <v>0</v>
      </c>
      <c r="P27">
        <v>50</v>
      </c>
      <c r="Q27">
        <v>0</v>
      </c>
      <c r="R27">
        <v>2</v>
      </c>
      <c r="S27">
        <f t="shared" si="0"/>
        <v>258</v>
      </c>
      <c r="T27">
        <v>18111</v>
      </c>
      <c r="U27">
        <f t="shared" si="1"/>
        <v>211</v>
      </c>
      <c r="V27">
        <f t="shared" si="2"/>
        <v>469</v>
      </c>
    </row>
    <row r="28" spans="1:22" ht="12.75">
      <c r="A28">
        <f t="shared" si="4"/>
        <v>25</v>
      </c>
      <c r="B28" t="s">
        <v>116</v>
      </c>
      <c r="C28">
        <v>82</v>
      </c>
      <c r="D28">
        <v>19450</v>
      </c>
      <c r="E28">
        <v>0</v>
      </c>
      <c r="F28">
        <v>0</v>
      </c>
      <c r="G28">
        <v>2</v>
      </c>
      <c r="H28">
        <v>2</v>
      </c>
      <c r="I28">
        <v>50</v>
      </c>
      <c r="J28">
        <v>50</v>
      </c>
      <c r="K28">
        <v>50</v>
      </c>
      <c r="L28">
        <v>50</v>
      </c>
      <c r="M28">
        <v>50</v>
      </c>
      <c r="N28">
        <v>50</v>
      </c>
      <c r="O28">
        <v>2</v>
      </c>
      <c r="P28">
        <v>50</v>
      </c>
      <c r="Q28">
        <v>0</v>
      </c>
      <c r="R28">
        <v>50</v>
      </c>
      <c r="S28">
        <f t="shared" si="0"/>
        <v>406</v>
      </c>
      <c r="T28">
        <v>19605</v>
      </c>
      <c r="U28">
        <f t="shared" si="1"/>
        <v>155</v>
      </c>
      <c r="V28">
        <f t="shared" si="2"/>
        <v>561</v>
      </c>
    </row>
    <row r="29" spans="1:22" ht="12.75">
      <c r="A29">
        <f t="shared" si="4"/>
        <v>26</v>
      </c>
      <c r="B29" t="s">
        <v>103</v>
      </c>
      <c r="C29">
        <v>83</v>
      </c>
      <c r="D29">
        <v>21000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2</v>
      </c>
      <c r="O29">
        <v>50</v>
      </c>
      <c r="P29">
        <v>50</v>
      </c>
      <c r="Q29">
        <v>2</v>
      </c>
      <c r="R29">
        <v>0</v>
      </c>
      <c r="S29">
        <f t="shared" si="0"/>
        <v>106</v>
      </c>
      <c r="T29">
        <v>21139</v>
      </c>
      <c r="U29">
        <f t="shared" si="1"/>
        <v>139</v>
      </c>
      <c r="V29">
        <f t="shared" si="2"/>
        <v>245</v>
      </c>
    </row>
    <row r="30" spans="1:22" ht="12.75">
      <c r="A30">
        <f t="shared" si="4"/>
        <v>27</v>
      </c>
      <c r="B30" t="s">
        <v>117</v>
      </c>
      <c r="C30">
        <v>86</v>
      </c>
      <c r="S30">
        <f t="shared" si="0"/>
        <v>0</v>
      </c>
      <c r="U30">
        <f t="shared" si="1"/>
        <v>0</v>
      </c>
      <c r="V30">
        <f t="shared" si="2"/>
        <v>0</v>
      </c>
    </row>
    <row r="31" spans="1:22" ht="12.75">
      <c r="A31">
        <f t="shared" si="4"/>
        <v>28</v>
      </c>
      <c r="B31" t="s">
        <v>107</v>
      </c>
      <c r="C31">
        <v>96</v>
      </c>
      <c r="D31">
        <v>19100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v>2</v>
      </c>
      <c r="S31">
        <f t="shared" si="0"/>
        <v>4</v>
      </c>
      <c r="T31">
        <v>19246</v>
      </c>
      <c r="U31">
        <f t="shared" si="1"/>
        <v>146</v>
      </c>
      <c r="V31">
        <f t="shared" si="2"/>
        <v>150</v>
      </c>
    </row>
    <row r="32" spans="1:22" ht="12.75">
      <c r="A32">
        <f t="shared" si="4"/>
        <v>29</v>
      </c>
      <c r="B32" t="s">
        <v>118</v>
      </c>
      <c r="C32">
        <v>95</v>
      </c>
      <c r="S32">
        <f t="shared" si="0"/>
        <v>0</v>
      </c>
      <c r="U32">
        <f t="shared" si="1"/>
        <v>0</v>
      </c>
      <c r="V32">
        <f t="shared" si="2"/>
        <v>0</v>
      </c>
    </row>
    <row r="33" spans="1:22" ht="12.75">
      <c r="A33">
        <f t="shared" si="4"/>
        <v>30</v>
      </c>
      <c r="B33" t="s">
        <v>119</v>
      </c>
      <c r="C33">
        <v>48</v>
      </c>
      <c r="D33">
        <v>10500</v>
      </c>
      <c r="E33">
        <v>0</v>
      </c>
      <c r="F33">
        <v>0</v>
      </c>
      <c r="G33">
        <v>0</v>
      </c>
      <c r="H33">
        <v>2</v>
      </c>
      <c r="I33">
        <v>0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2</v>
      </c>
      <c r="S33">
        <f t="shared" si="0"/>
        <v>8</v>
      </c>
      <c r="T33">
        <v>10663</v>
      </c>
      <c r="U33">
        <f t="shared" si="1"/>
        <v>163</v>
      </c>
      <c r="V33">
        <f t="shared" si="2"/>
        <v>171</v>
      </c>
    </row>
    <row r="34" spans="1:22" ht="12.75">
      <c r="A34">
        <f t="shared" si="4"/>
        <v>31</v>
      </c>
      <c r="B34" t="s">
        <v>120</v>
      </c>
      <c r="C34">
        <v>88</v>
      </c>
      <c r="D34">
        <v>16100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</v>
      </c>
      <c r="Q34">
        <v>0</v>
      </c>
      <c r="R34">
        <v>0</v>
      </c>
      <c r="S34">
        <f t="shared" si="0"/>
        <v>2</v>
      </c>
      <c r="T34">
        <v>16261</v>
      </c>
      <c r="U34">
        <f t="shared" si="1"/>
        <v>161</v>
      </c>
      <c r="V34">
        <f t="shared" si="2"/>
        <v>163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2" max="2" width="26.28125" style="0" customWidth="1"/>
    <col min="3" max="3" width="12.00390625" style="0" customWidth="1"/>
    <col min="5" max="5" width="0" style="0" hidden="1" customWidth="1"/>
    <col min="7" max="7" width="12.140625" style="0" customWidth="1"/>
    <col min="9" max="9" width="0" style="0" hidden="1" customWidth="1"/>
    <col min="13" max="13" width="0" style="0" hidden="1" customWidth="1"/>
    <col min="17" max="17" width="0" style="0" hidden="1" customWidth="1"/>
    <col min="20" max="20" width="12.7109375" style="0" bestFit="1" customWidth="1"/>
    <col min="21" max="21" width="16.140625" style="0" customWidth="1"/>
    <col min="22" max="22" width="12.00390625" style="0" customWidth="1"/>
    <col min="23" max="23" width="0" style="0" hidden="1" customWidth="1"/>
    <col min="24" max="24" width="15.00390625" style="0" hidden="1" customWidth="1"/>
    <col min="25" max="25" width="0" style="0" hidden="1" customWidth="1"/>
  </cols>
  <sheetData>
    <row r="1" spans="1:22" ht="12.75">
      <c r="A1" s="3"/>
      <c r="B1" s="37"/>
      <c r="C1" s="40"/>
      <c r="D1" s="41" t="s">
        <v>15</v>
      </c>
      <c r="E1" s="41"/>
      <c r="F1" s="42"/>
      <c r="G1" s="40"/>
      <c r="H1" s="41"/>
      <c r="I1" s="41"/>
      <c r="J1" s="42"/>
      <c r="K1" s="40"/>
      <c r="L1" s="41"/>
      <c r="M1" s="41"/>
      <c r="N1" s="42"/>
      <c r="O1" s="40"/>
      <c r="P1" s="41"/>
      <c r="Q1" s="41"/>
      <c r="R1" s="42"/>
      <c r="S1" s="51"/>
      <c r="T1" s="51"/>
      <c r="U1" s="39"/>
      <c r="V1" s="56"/>
    </row>
    <row r="2" spans="1:22" ht="12.75">
      <c r="A2" s="3"/>
      <c r="B2" s="37"/>
      <c r="C2" s="43"/>
      <c r="D2" s="3"/>
      <c r="E2" s="3"/>
      <c r="F2" s="44"/>
      <c r="G2" s="43"/>
      <c r="H2" s="3"/>
      <c r="I2" s="3"/>
      <c r="J2" s="44"/>
      <c r="K2" s="43"/>
      <c r="L2" s="3"/>
      <c r="M2" s="3"/>
      <c r="N2" s="44"/>
      <c r="O2" s="43"/>
      <c r="P2" s="3"/>
      <c r="Q2" s="3"/>
      <c r="R2" s="44"/>
      <c r="S2" s="52"/>
      <c r="T2" s="52"/>
      <c r="U2" s="39"/>
      <c r="V2" s="56"/>
    </row>
    <row r="3" spans="1:25" ht="12.75">
      <c r="A3" s="3" t="s">
        <v>21</v>
      </c>
      <c r="B3" s="37" t="s">
        <v>16</v>
      </c>
      <c r="C3" s="43" t="s">
        <v>17</v>
      </c>
      <c r="D3" s="3" t="s">
        <v>18</v>
      </c>
      <c r="E3" s="3"/>
      <c r="F3" s="44" t="s">
        <v>7</v>
      </c>
      <c r="G3" s="43" t="s">
        <v>22</v>
      </c>
      <c r="H3" s="3" t="s">
        <v>18</v>
      </c>
      <c r="I3" s="3"/>
      <c r="J3" s="44" t="s">
        <v>7</v>
      </c>
      <c r="K3" s="50" t="s">
        <v>129</v>
      </c>
      <c r="L3" s="3"/>
      <c r="M3" s="3"/>
      <c r="N3" s="44" t="s">
        <v>7</v>
      </c>
      <c r="O3" s="50" t="s">
        <v>130</v>
      </c>
      <c r="P3" s="3"/>
      <c r="Q3" s="3"/>
      <c r="R3" s="44" t="s">
        <v>7</v>
      </c>
      <c r="S3" s="52" t="s">
        <v>139</v>
      </c>
      <c r="T3" s="52" t="s">
        <v>140</v>
      </c>
      <c r="U3" s="39" t="s">
        <v>142</v>
      </c>
      <c r="V3" s="56" t="s">
        <v>24</v>
      </c>
      <c r="W3" t="s">
        <v>25</v>
      </c>
      <c r="X3" t="s">
        <v>26</v>
      </c>
      <c r="Y3" t="s">
        <v>35</v>
      </c>
    </row>
    <row r="4" spans="1:22" ht="12.75">
      <c r="A4" s="3"/>
      <c r="B4" s="37"/>
      <c r="C4" s="43" t="s">
        <v>19</v>
      </c>
      <c r="D4" s="3" t="s">
        <v>20</v>
      </c>
      <c r="E4" s="3"/>
      <c r="F4" s="44"/>
      <c r="G4" s="43" t="s">
        <v>19</v>
      </c>
      <c r="H4" s="3" t="s">
        <v>20</v>
      </c>
      <c r="I4" s="3"/>
      <c r="J4" s="44"/>
      <c r="K4" s="43" t="s">
        <v>19</v>
      </c>
      <c r="L4" s="3" t="s">
        <v>20</v>
      </c>
      <c r="M4" s="3"/>
      <c r="N4" s="44"/>
      <c r="O4" s="43" t="s">
        <v>19</v>
      </c>
      <c r="P4" s="3" t="s">
        <v>20</v>
      </c>
      <c r="Q4" s="3"/>
      <c r="R4" s="44"/>
      <c r="S4" s="52"/>
      <c r="T4" s="52"/>
      <c r="U4" s="39"/>
      <c r="V4" s="56"/>
    </row>
    <row r="5" spans="1:22" ht="12.75">
      <c r="A5" s="3"/>
      <c r="B5" s="37"/>
      <c r="C5" s="43"/>
      <c r="D5" s="3"/>
      <c r="E5" s="3"/>
      <c r="F5" s="44"/>
      <c r="G5" s="43"/>
      <c r="H5" s="3"/>
      <c r="I5" s="3"/>
      <c r="J5" s="44"/>
      <c r="K5" s="43"/>
      <c r="L5" s="3"/>
      <c r="M5" s="3"/>
      <c r="N5" s="44"/>
      <c r="O5" s="43"/>
      <c r="P5" s="3"/>
      <c r="Q5" s="3"/>
      <c r="R5" s="44"/>
      <c r="S5" s="52"/>
      <c r="T5" s="52"/>
      <c r="U5" s="39"/>
      <c r="V5" s="56"/>
    </row>
    <row r="6" spans="1:24" ht="12.75">
      <c r="A6" s="3">
        <v>1</v>
      </c>
      <c r="B6" s="38" t="s">
        <v>122</v>
      </c>
      <c r="C6" s="43">
        <v>192</v>
      </c>
      <c r="D6" s="3">
        <v>263</v>
      </c>
      <c r="E6" s="3">
        <f>MIN(C6,D6)</f>
        <v>192</v>
      </c>
      <c r="F6" s="45">
        <v>3</v>
      </c>
      <c r="G6" s="43">
        <v>502</v>
      </c>
      <c r="H6" s="3">
        <v>334</v>
      </c>
      <c r="I6" s="3">
        <f>MIN(G6,H6)</f>
        <v>334</v>
      </c>
      <c r="J6" s="45">
        <v>4</v>
      </c>
      <c r="K6" s="43">
        <v>141</v>
      </c>
      <c r="L6" s="3">
        <v>136</v>
      </c>
      <c r="M6" s="3">
        <f>MIN(K6,L6)</f>
        <v>136</v>
      </c>
      <c r="N6" s="45">
        <v>4</v>
      </c>
      <c r="O6" s="43">
        <v>146</v>
      </c>
      <c r="P6" s="3">
        <v>125</v>
      </c>
      <c r="Q6" s="3">
        <f>MIN(O6,P6)</f>
        <v>125</v>
      </c>
      <c r="R6" s="45">
        <v>3</v>
      </c>
      <c r="S6" s="53">
        <v>1</v>
      </c>
      <c r="T6" s="53">
        <v>4</v>
      </c>
      <c r="U6" s="39">
        <f>F6+J6+N6+R6+S6+T6</f>
        <v>19</v>
      </c>
      <c r="V6" s="57">
        <v>3</v>
      </c>
      <c r="X6">
        <f>V6+W6</f>
        <v>3</v>
      </c>
    </row>
    <row r="7" spans="1:24" ht="12.75">
      <c r="A7" s="3">
        <v>2</v>
      </c>
      <c r="B7" s="38" t="s">
        <v>123</v>
      </c>
      <c r="C7" s="43">
        <v>202</v>
      </c>
      <c r="D7" s="3"/>
      <c r="E7" s="3">
        <f aca="true" t="shared" si="0" ref="E7:E13">MIN(C7,D7)</f>
        <v>202</v>
      </c>
      <c r="F7" s="45">
        <v>4</v>
      </c>
      <c r="G7" s="43">
        <v>433</v>
      </c>
      <c r="H7" s="3">
        <v>336</v>
      </c>
      <c r="I7" s="3">
        <f aca="true" t="shared" si="1" ref="I7:I13">MIN(G7,H7)</f>
        <v>336</v>
      </c>
      <c r="J7" s="45">
        <v>5</v>
      </c>
      <c r="K7" s="43">
        <v>239</v>
      </c>
      <c r="L7" s="4">
        <f>H7+K7</f>
        <v>575</v>
      </c>
      <c r="M7" s="3">
        <f aca="true" t="shared" si="2" ref="M7:M13">MIN(K7,L7)</f>
        <v>239</v>
      </c>
      <c r="N7" s="45">
        <v>7</v>
      </c>
      <c r="O7" s="43">
        <v>252</v>
      </c>
      <c r="P7" s="3">
        <v>166</v>
      </c>
      <c r="Q7" s="3">
        <f aca="true" t="shared" si="3" ref="Q7:Q13">MIN(O7,P7)</f>
        <v>166</v>
      </c>
      <c r="R7" s="45">
        <v>7</v>
      </c>
      <c r="S7" s="55">
        <v>8</v>
      </c>
      <c r="T7" s="55">
        <v>8</v>
      </c>
      <c r="U7" s="39">
        <f aca="true" t="shared" si="4" ref="U7:U13">F7+J7+N7+R7+S7+T7</f>
        <v>39</v>
      </c>
      <c r="V7" s="57">
        <v>8</v>
      </c>
      <c r="X7">
        <f aca="true" t="shared" si="5" ref="X7:X15">V7+W7</f>
        <v>8</v>
      </c>
    </row>
    <row r="8" spans="1:24" ht="12.75">
      <c r="A8" s="3">
        <v>3</v>
      </c>
      <c r="B8" s="38" t="s">
        <v>124</v>
      </c>
      <c r="C8" s="43">
        <v>185</v>
      </c>
      <c r="D8" s="3">
        <v>161</v>
      </c>
      <c r="E8" s="3">
        <f t="shared" si="0"/>
        <v>161</v>
      </c>
      <c r="F8" s="45">
        <v>2</v>
      </c>
      <c r="G8" s="43">
        <v>374</v>
      </c>
      <c r="H8" s="3">
        <v>306</v>
      </c>
      <c r="I8" s="3">
        <f t="shared" si="1"/>
        <v>306</v>
      </c>
      <c r="J8" s="45">
        <v>3</v>
      </c>
      <c r="K8" s="43">
        <v>127</v>
      </c>
      <c r="L8" s="3">
        <v>133</v>
      </c>
      <c r="M8" s="3">
        <f t="shared" si="2"/>
        <v>127</v>
      </c>
      <c r="N8" s="45">
        <v>2</v>
      </c>
      <c r="O8" s="43">
        <v>150</v>
      </c>
      <c r="P8" s="3">
        <v>132</v>
      </c>
      <c r="Q8" s="3">
        <f t="shared" si="3"/>
        <v>132</v>
      </c>
      <c r="R8" s="45">
        <v>4</v>
      </c>
      <c r="S8" s="53">
        <v>4</v>
      </c>
      <c r="T8" s="53">
        <v>1</v>
      </c>
      <c r="U8" s="39">
        <f t="shared" si="4"/>
        <v>16</v>
      </c>
      <c r="V8" s="57">
        <v>2</v>
      </c>
      <c r="X8">
        <f t="shared" si="5"/>
        <v>2</v>
      </c>
    </row>
    <row r="9" spans="1:24" ht="12.75">
      <c r="A9" s="3">
        <v>4</v>
      </c>
      <c r="B9" s="38" t="s">
        <v>125</v>
      </c>
      <c r="C9" s="43">
        <v>594</v>
      </c>
      <c r="D9" s="3">
        <v>545</v>
      </c>
      <c r="E9" s="3">
        <f t="shared" si="0"/>
        <v>545</v>
      </c>
      <c r="F9" s="45">
        <v>8</v>
      </c>
      <c r="G9" s="49">
        <f>C9+F9</f>
        <v>602</v>
      </c>
      <c r="H9" s="3">
        <v>453</v>
      </c>
      <c r="I9" s="3">
        <f t="shared" si="1"/>
        <v>453</v>
      </c>
      <c r="J9" s="45">
        <v>7</v>
      </c>
      <c r="K9" s="49">
        <v>346</v>
      </c>
      <c r="L9" s="4">
        <v>349</v>
      </c>
      <c r="M9" s="3">
        <f t="shared" si="2"/>
        <v>346</v>
      </c>
      <c r="N9" s="45">
        <v>8</v>
      </c>
      <c r="O9" s="43">
        <v>122</v>
      </c>
      <c r="P9" s="3">
        <v>123</v>
      </c>
      <c r="Q9" s="3">
        <f t="shared" si="3"/>
        <v>122</v>
      </c>
      <c r="R9" s="45">
        <v>2</v>
      </c>
      <c r="S9" s="53">
        <v>6</v>
      </c>
      <c r="T9" s="55">
        <v>8</v>
      </c>
      <c r="U9" s="39">
        <f t="shared" si="4"/>
        <v>39</v>
      </c>
      <c r="V9" s="57">
        <v>7</v>
      </c>
      <c r="X9">
        <f t="shared" si="5"/>
        <v>7</v>
      </c>
    </row>
    <row r="10" spans="1:24" ht="12.75">
      <c r="A10" s="3">
        <v>5</v>
      </c>
      <c r="B10" s="38" t="s">
        <v>141</v>
      </c>
      <c r="C10" s="43">
        <v>143</v>
      </c>
      <c r="D10" s="3">
        <v>160</v>
      </c>
      <c r="E10" s="3">
        <f t="shared" si="0"/>
        <v>143</v>
      </c>
      <c r="F10" s="45">
        <v>1</v>
      </c>
      <c r="G10" s="43">
        <v>235</v>
      </c>
      <c r="H10" s="3">
        <v>338</v>
      </c>
      <c r="I10" s="3">
        <f t="shared" si="1"/>
        <v>235</v>
      </c>
      <c r="J10" s="45">
        <v>2</v>
      </c>
      <c r="K10" s="43">
        <v>165</v>
      </c>
      <c r="L10" s="3">
        <v>121</v>
      </c>
      <c r="M10" s="3">
        <f t="shared" si="2"/>
        <v>121</v>
      </c>
      <c r="N10" s="45">
        <v>1</v>
      </c>
      <c r="O10" s="43">
        <v>120</v>
      </c>
      <c r="P10" s="3">
        <v>175</v>
      </c>
      <c r="Q10" s="3">
        <f t="shared" si="3"/>
        <v>120</v>
      </c>
      <c r="R10" s="45">
        <v>1</v>
      </c>
      <c r="S10" s="53">
        <v>3</v>
      </c>
      <c r="T10" s="53">
        <v>2</v>
      </c>
      <c r="U10" s="39">
        <f t="shared" si="4"/>
        <v>10</v>
      </c>
      <c r="V10" s="57">
        <v>1</v>
      </c>
      <c r="X10">
        <f t="shared" si="5"/>
        <v>1</v>
      </c>
    </row>
    <row r="11" spans="1:24" ht="12.75">
      <c r="A11" s="3">
        <v>6</v>
      </c>
      <c r="B11" s="38" t="s">
        <v>126</v>
      </c>
      <c r="C11" s="43"/>
      <c r="D11" s="3">
        <v>207</v>
      </c>
      <c r="E11" s="3">
        <f t="shared" si="0"/>
        <v>207</v>
      </c>
      <c r="F11" s="45">
        <v>5</v>
      </c>
      <c r="G11" s="43">
        <v>401</v>
      </c>
      <c r="H11" s="3"/>
      <c r="I11" s="3">
        <f t="shared" si="1"/>
        <v>401</v>
      </c>
      <c r="J11" s="45">
        <v>6</v>
      </c>
      <c r="K11" s="43">
        <v>181</v>
      </c>
      <c r="L11" s="3"/>
      <c r="M11" s="3">
        <f t="shared" si="2"/>
        <v>181</v>
      </c>
      <c r="N11" s="45">
        <v>6</v>
      </c>
      <c r="O11" s="43">
        <v>150</v>
      </c>
      <c r="P11" s="3">
        <v>139</v>
      </c>
      <c r="Q11" s="3">
        <f t="shared" si="3"/>
        <v>139</v>
      </c>
      <c r="R11" s="45">
        <v>5</v>
      </c>
      <c r="S11" s="53">
        <v>5</v>
      </c>
      <c r="T11" s="55">
        <v>8</v>
      </c>
      <c r="U11" s="39">
        <f t="shared" si="4"/>
        <v>35</v>
      </c>
      <c r="V11" s="57">
        <v>5</v>
      </c>
      <c r="X11">
        <f t="shared" si="5"/>
        <v>5</v>
      </c>
    </row>
    <row r="12" spans="1:24" ht="12.75">
      <c r="A12" s="3">
        <v>7</v>
      </c>
      <c r="B12" s="38" t="s">
        <v>127</v>
      </c>
      <c r="C12" s="43">
        <v>300</v>
      </c>
      <c r="D12" s="3">
        <v>343</v>
      </c>
      <c r="E12" s="3">
        <f t="shared" si="0"/>
        <v>300</v>
      </c>
      <c r="F12" s="45">
        <v>6</v>
      </c>
      <c r="G12" s="43">
        <v>184</v>
      </c>
      <c r="H12" s="3">
        <v>209</v>
      </c>
      <c r="I12" s="3">
        <f t="shared" si="1"/>
        <v>184</v>
      </c>
      <c r="J12" s="45">
        <v>1</v>
      </c>
      <c r="K12" s="43">
        <v>140</v>
      </c>
      <c r="L12" s="3">
        <v>135</v>
      </c>
      <c r="M12" s="3">
        <f t="shared" si="2"/>
        <v>135</v>
      </c>
      <c r="N12" s="45">
        <v>3</v>
      </c>
      <c r="O12" s="43"/>
      <c r="P12" s="3">
        <v>366</v>
      </c>
      <c r="Q12" s="3">
        <f t="shared" si="3"/>
        <v>366</v>
      </c>
      <c r="R12" s="45">
        <v>8</v>
      </c>
      <c r="S12" s="55">
        <v>8</v>
      </c>
      <c r="T12" s="53">
        <v>3</v>
      </c>
      <c r="U12" s="39">
        <f t="shared" si="4"/>
        <v>29</v>
      </c>
      <c r="V12" s="57">
        <v>4</v>
      </c>
      <c r="X12">
        <f t="shared" si="5"/>
        <v>4</v>
      </c>
    </row>
    <row r="13" spans="1:24" ht="12.75">
      <c r="A13" s="3">
        <v>8</v>
      </c>
      <c r="B13" s="38" t="s">
        <v>128</v>
      </c>
      <c r="C13" s="43">
        <v>455</v>
      </c>
      <c r="D13" s="3"/>
      <c r="E13" s="3">
        <f t="shared" si="0"/>
        <v>455</v>
      </c>
      <c r="F13" s="45">
        <v>7</v>
      </c>
      <c r="G13" s="43">
        <v>509</v>
      </c>
      <c r="H13" s="3"/>
      <c r="I13" s="3">
        <f t="shared" si="1"/>
        <v>509</v>
      </c>
      <c r="J13" s="45">
        <v>8</v>
      </c>
      <c r="K13" s="43">
        <v>149</v>
      </c>
      <c r="L13" s="3">
        <v>202</v>
      </c>
      <c r="M13" s="3">
        <f t="shared" si="2"/>
        <v>149</v>
      </c>
      <c r="N13" s="45">
        <v>5</v>
      </c>
      <c r="O13" s="43">
        <v>166</v>
      </c>
      <c r="P13" s="3"/>
      <c r="Q13" s="3">
        <f t="shared" si="3"/>
        <v>166</v>
      </c>
      <c r="R13" s="45">
        <v>6</v>
      </c>
      <c r="S13" s="53">
        <v>2</v>
      </c>
      <c r="T13" s="55">
        <v>8</v>
      </c>
      <c r="U13" s="39">
        <f t="shared" si="4"/>
        <v>36</v>
      </c>
      <c r="V13" s="57">
        <v>6</v>
      </c>
      <c r="X13">
        <f t="shared" si="5"/>
        <v>6</v>
      </c>
    </row>
    <row r="14" spans="1:24" ht="12.75">
      <c r="A14" s="3">
        <v>9</v>
      </c>
      <c r="B14" s="37"/>
      <c r="C14" s="43"/>
      <c r="D14" s="3"/>
      <c r="E14" s="3"/>
      <c r="F14" s="44"/>
      <c r="G14" s="43"/>
      <c r="H14" s="3"/>
      <c r="I14" s="3"/>
      <c r="J14" s="44"/>
      <c r="K14" s="43"/>
      <c r="L14" s="3"/>
      <c r="M14" s="3"/>
      <c r="N14" s="44"/>
      <c r="O14" s="43"/>
      <c r="P14" s="3"/>
      <c r="Q14" s="3"/>
      <c r="R14" s="44"/>
      <c r="S14" s="52"/>
      <c r="T14" s="52"/>
      <c r="U14" s="39">
        <f>F14+J14+N14+R14</f>
        <v>0</v>
      </c>
      <c r="V14" s="56"/>
      <c r="X14">
        <f t="shared" si="5"/>
        <v>0</v>
      </c>
    </row>
    <row r="15" spans="1:24" ht="13.5" thickBot="1">
      <c r="A15" s="3">
        <v>10</v>
      </c>
      <c r="B15" s="37"/>
      <c r="C15" s="46"/>
      <c r="D15" s="47"/>
      <c r="E15" s="47"/>
      <c r="F15" s="48"/>
      <c r="G15" s="46"/>
      <c r="H15" s="47"/>
      <c r="I15" s="47"/>
      <c r="J15" s="48"/>
      <c r="K15" s="46"/>
      <c r="L15" s="47"/>
      <c r="M15" s="47"/>
      <c r="N15" s="48"/>
      <c r="O15" s="46"/>
      <c r="P15" s="47"/>
      <c r="Q15" s="47"/>
      <c r="R15" s="48"/>
      <c r="S15" s="54"/>
      <c r="T15" s="54"/>
      <c r="U15" s="39">
        <f>F15+J15+N15+R15</f>
        <v>0</v>
      </c>
      <c r="V15" s="56"/>
      <c r="X15">
        <f t="shared" si="5"/>
        <v>0</v>
      </c>
    </row>
    <row r="16" ht="12.75">
      <c r="B16" t="s">
        <v>28</v>
      </c>
    </row>
    <row r="18" spans="1:7" ht="12.75">
      <c r="A18">
        <v>1</v>
      </c>
      <c r="B18" s="35" t="s">
        <v>131</v>
      </c>
      <c r="C18">
        <v>455</v>
      </c>
      <c r="F18">
        <f>MIN(C18,D18)</f>
        <v>455</v>
      </c>
      <c r="G18" s="36">
        <v>8</v>
      </c>
    </row>
    <row r="19" spans="1:7" ht="12.75">
      <c r="A19">
        <v>2</v>
      </c>
      <c r="B19" t="s">
        <v>74</v>
      </c>
      <c r="C19">
        <v>300</v>
      </c>
      <c r="D19">
        <v>343</v>
      </c>
      <c r="F19">
        <f aca="true" t="shared" si="6" ref="F19:F26">MIN(C19,D19)</f>
        <v>300</v>
      </c>
      <c r="G19" s="36">
        <v>7</v>
      </c>
    </row>
    <row r="20" spans="1:7" ht="12.75">
      <c r="A20">
        <v>3</v>
      </c>
      <c r="B20" t="s">
        <v>75</v>
      </c>
      <c r="D20">
        <v>207</v>
      </c>
      <c r="F20">
        <f t="shared" si="6"/>
        <v>207</v>
      </c>
      <c r="G20" s="36">
        <v>6</v>
      </c>
    </row>
    <row r="21" spans="1:7" ht="12.75">
      <c r="A21">
        <v>4</v>
      </c>
      <c r="B21" t="s">
        <v>76</v>
      </c>
      <c r="C21">
        <v>143</v>
      </c>
      <c r="D21">
        <v>160</v>
      </c>
      <c r="F21">
        <f t="shared" si="6"/>
        <v>143</v>
      </c>
      <c r="G21" s="36">
        <v>1</v>
      </c>
    </row>
    <row r="22" spans="1:7" ht="12.75">
      <c r="A22">
        <v>5</v>
      </c>
      <c r="B22" t="s">
        <v>77</v>
      </c>
      <c r="C22">
        <v>594</v>
      </c>
      <c r="D22">
        <v>545</v>
      </c>
      <c r="F22">
        <f t="shared" si="6"/>
        <v>545</v>
      </c>
      <c r="G22" s="36">
        <v>9</v>
      </c>
    </row>
    <row r="23" spans="1:7" ht="12.75">
      <c r="A23">
        <v>6</v>
      </c>
      <c r="B23" t="s">
        <v>78</v>
      </c>
      <c r="C23">
        <v>185</v>
      </c>
      <c r="D23">
        <v>161</v>
      </c>
      <c r="F23">
        <f t="shared" si="6"/>
        <v>161</v>
      </c>
      <c r="G23" s="36">
        <v>3</v>
      </c>
    </row>
    <row r="24" spans="1:7" ht="12.75">
      <c r="A24">
        <v>7</v>
      </c>
      <c r="B24" t="s">
        <v>79</v>
      </c>
      <c r="C24">
        <v>192</v>
      </c>
      <c r="D24">
        <v>263</v>
      </c>
      <c r="F24">
        <f t="shared" si="6"/>
        <v>192</v>
      </c>
      <c r="G24" s="36">
        <v>4</v>
      </c>
    </row>
    <row r="25" spans="1:7" ht="12.75">
      <c r="A25">
        <v>8</v>
      </c>
      <c r="B25" t="s">
        <v>81</v>
      </c>
      <c r="C25">
        <v>202</v>
      </c>
      <c r="F25">
        <f t="shared" si="6"/>
        <v>202</v>
      </c>
      <c r="G25" s="36">
        <v>5</v>
      </c>
    </row>
    <row r="26" spans="1:7" ht="12.75">
      <c r="A26">
        <v>9</v>
      </c>
      <c r="B26" t="s">
        <v>80</v>
      </c>
      <c r="C26">
        <v>230</v>
      </c>
      <c r="D26">
        <v>143</v>
      </c>
      <c r="F26">
        <f t="shared" si="6"/>
        <v>143</v>
      </c>
      <c r="G26" s="36">
        <v>1</v>
      </c>
    </row>
    <row r="28" spans="1:7" ht="12.75">
      <c r="A28">
        <v>1</v>
      </c>
      <c r="B28" t="s">
        <v>82</v>
      </c>
      <c r="C28">
        <v>433</v>
      </c>
      <c r="D28">
        <v>336</v>
      </c>
      <c r="F28">
        <f>MIN(C28,D28)</f>
        <v>336</v>
      </c>
      <c r="G28" s="36">
        <v>5</v>
      </c>
    </row>
    <row r="29" spans="1:7" ht="12.75">
      <c r="A29">
        <v>2</v>
      </c>
      <c r="B29" t="s">
        <v>83</v>
      </c>
      <c r="C29">
        <v>502</v>
      </c>
      <c r="D29">
        <v>334</v>
      </c>
      <c r="F29">
        <f aca="true" t="shared" si="7" ref="F29:F38">MIN(C29,D29)</f>
        <v>334</v>
      </c>
      <c r="G29" s="36">
        <v>4</v>
      </c>
    </row>
    <row r="30" spans="1:7" ht="12.75">
      <c r="A30">
        <v>3</v>
      </c>
      <c r="B30" t="s">
        <v>84</v>
      </c>
      <c r="C30">
        <v>374</v>
      </c>
      <c r="D30">
        <v>306</v>
      </c>
      <c r="F30">
        <f t="shared" si="7"/>
        <v>306</v>
      </c>
      <c r="G30" s="36">
        <v>3</v>
      </c>
    </row>
    <row r="31" spans="1:7" ht="12.75">
      <c r="A31">
        <v>4</v>
      </c>
      <c r="B31" t="s">
        <v>85</v>
      </c>
      <c r="C31">
        <v>545</v>
      </c>
      <c r="D31">
        <v>453</v>
      </c>
      <c r="F31">
        <f t="shared" si="7"/>
        <v>453</v>
      </c>
      <c r="G31" s="36">
        <v>9</v>
      </c>
    </row>
    <row r="32" spans="1:7" ht="12.75">
      <c r="A32">
        <v>5</v>
      </c>
      <c r="B32" t="s">
        <v>86</v>
      </c>
      <c r="C32">
        <v>235</v>
      </c>
      <c r="D32">
        <v>338</v>
      </c>
      <c r="F32">
        <f t="shared" si="7"/>
        <v>235</v>
      </c>
      <c r="G32" s="36">
        <v>2</v>
      </c>
    </row>
    <row r="33" spans="1:7" ht="12.75">
      <c r="A33">
        <v>6</v>
      </c>
      <c r="B33" t="s">
        <v>87</v>
      </c>
      <c r="C33">
        <v>401</v>
      </c>
      <c r="F33">
        <f t="shared" si="7"/>
        <v>401</v>
      </c>
      <c r="G33" s="36">
        <v>8</v>
      </c>
    </row>
    <row r="34" spans="1:7" ht="12.75">
      <c r="A34">
        <v>7</v>
      </c>
      <c r="B34" t="s">
        <v>88</v>
      </c>
      <c r="C34">
        <v>184</v>
      </c>
      <c r="D34">
        <v>209</v>
      </c>
      <c r="F34">
        <f t="shared" si="7"/>
        <v>184</v>
      </c>
      <c r="G34" s="36">
        <v>1</v>
      </c>
    </row>
    <row r="35" spans="1:7" ht="12.75">
      <c r="A35">
        <v>8</v>
      </c>
      <c r="B35" s="35" t="s">
        <v>136</v>
      </c>
      <c r="C35">
        <v>509</v>
      </c>
      <c r="F35">
        <f t="shared" si="7"/>
        <v>509</v>
      </c>
      <c r="G35" s="36">
        <v>11</v>
      </c>
    </row>
    <row r="36" spans="1:7" ht="12.75">
      <c r="A36">
        <v>9</v>
      </c>
      <c r="B36" t="s">
        <v>90</v>
      </c>
      <c r="C36">
        <v>379</v>
      </c>
      <c r="D36">
        <v>343</v>
      </c>
      <c r="F36">
        <f t="shared" si="7"/>
        <v>343</v>
      </c>
      <c r="G36" s="36">
        <v>6</v>
      </c>
    </row>
    <row r="37" spans="1:7" ht="12.75">
      <c r="A37">
        <v>10</v>
      </c>
      <c r="B37" t="s">
        <v>91</v>
      </c>
      <c r="C37">
        <v>456</v>
      </c>
      <c r="D37">
        <v>353</v>
      </c>
      <c r="F37">
        <f t="shared" si="7"/>
        <v>353</v>
      </c>
      <c r="G37" s="36">
        <v>7</v>
      </c>
    </row>
    <row r="38" spans="1:7" ht="12.75">
      <c r="A38">
        <v>11</v>
      </c>
      <c r="B38" t="s">
        <v>92</v>
      </c>
      <c r="C38">
        <v>456</v>
      </c>
      <c r="D38">
        <v>504</v>
      </c>
      <c r="F38">
        <f t="shared" si="7"/>
        <v>456</v>
      </c>
      <c r="G38" s="36">
        <v>10</v>
      </c>
    </row>
    <row r="42" spans="2:7" ht="12.75">
      <c r="B42" t="s">
        <v>102</v>
      </c>
      <c r="C42">
        <v>120</v>
      </c>
      <c r="D42">
        <v>175</v>
      </c>
      <c r="F42">
        <f aca="true" t="shared" si="8" ref="F42:F71">MIN(C42,D42)</f>
        <v>120</v>
      </c>
      <c r="G42" s="36">
        <v>1</v>
      </c>
    </row>
    <row r="43" spans="2:7" ht="12.75">
      <c r="B43" s="35" t="s">
        <v>135</v>
      </c>
      <c r="C43">
        <v>165</v>
      </c>
      <c r="D43">
        <v>121</v>
      </c>
      <c r="F43">
        <f t="shared" si="8"/>
        <v>121</v>
      </c>
      <c r="G43" s="36">
        <v>2</v>
      </c>
    </row>
    <row r="44" spans="2:7" ht="12.75">
      <c r="B44" s="35" t="s">
        <v>133</v>
      </c>
      <c r="C44">
        <v>122</v>
      </c>
      <c r="D44">
        <v>123</v>
      </c>
      <c r="F44">
        <f t="shared" si="8"/>
        <v>122</v>
      </c>
      <c r="G44" s="36">
        <v>3</v>
      </c>
    </row>
    <row r="45" spans="2:7" ht="12.75">
      <c r="B45" t="s">
        <v>94</v>
      </c>
      <c r="C45">
        <v>146</v>
      </c>
      <c r="D45">
        <v>125</v>
      </c>
      <c r="F45">
        <f t="shared" si="8"/>
        <v>125</v>
      </c>
      <c r="G45" s="36">
        <v>4</v>
      </c>
    </row>
    <row r="46" spans="2:7" ht="12.75">
      <c r="B46" s="35" t="s">
        <v>134</v>
      </c>
      <c r="C46">
        <v>125</v>
      </c>
      <c r="D46">
        <v>177</v>
      </c>
      <c r="F46">
        <f t="shared" si="8"/>
        <v>125</v>
      </c>
      <c r="G46" s="36">
        <v>4</v>
      </c>
    </row>
    <row r="47" spans="2:7" ht="12.75">
      <c r="B47" t="s">
        <v>97</v>
      </c>
      <c r="C47">
        <v>127</v>
      </c>
      <c r="D47">
        <v>133</v>
      </c>
      <c r="F47">
        <f t="shared" si="8"/>
        <v>127</v>
      </c>
      <c r="G47" s="36">
        <v>6</v>
      </c>
    </row>
    <row r="48" spans="2:7" ht="12.75">
      <c r="B48" t="s">
        <v>98</v>
      </c>
      <c r="C48">
        <v>150</v>
      </c>
      <c r="D48">
        <v>132</v>
      </c>
      <c r="F48">
        <f t="shared" si="8"/>
        <v>132</v>
      </c>
      <c r="G48" s="36">
        <v>7</v>
      </c>
    </row>
    <row r="49" spans="2:7" ht="12.75">
      <c r="B49" t="s">
        <v>105</v>
      </c>
      <c r="C49">
        <v>140</v>
      </c>
      <c r="D49">
        <v>135</v>
      </c>
      <c r="F49">
        <f t="shared" si="8"/>
        <v>135</v>
      </c>
      <c r="G49" s="36">
        <v>8</v>
      </c>
    </row>
    <row r="50" spans="2:7" ht="12.75">
      <c r="B50" t="s">
        <v>93</v>
      </c>
      <c r="C50">
        <v>141</v>
      </c>
      <c r="D50">
        <v>136</v>
      </c>
      <c r="F50">
        <f t="shared" si="8"/>
        <v>136</v>
      </c>
      <c r="G50" s="36">
        <v>9</v>
      </c>
    </row>
    <row r="51" spans="2:7" ht="12.75">
      <c r="B51" t="s">
        <v>110</v>
      </c>
      <c r="C51">
        <v>255</v>
      </c>
      <c r="D51">
        <v>136</v>
      </c>
      <c r="F51">
        <f t="shared" si="8"/>
        <v>136</v>
      </c>
      <c r="G51" s="36">
        <v>9</v>
      </c>
    </row>
    <row r="52" spans="2:7" ht="12.75">
      <c r="B52" t="s">
        <v>104</v>
      </c>
      <c r="C52">
        <v>150</v>
      </c>
      <c r="D52">
        <v>139</v>
      </c>
      <c r="F52">
        <f t="shared" si="8"/>
        <v>139</v>
      </c>
      <c r="G52" s="36">
        <v>11</v>
      </c>
    </row>
    <row r="53" spans="2:7" ht="12.75">
      <c r="B53" t="s">
        <v>143</v>
      </c>
      <c r="C53">
        <v>146</v>
      </c>
      <c r="D53">
        <v>535</v>
      </c>
      <c r="F53">
        <f t="shared" si="8"/>
        <v>146</v>
      </c>
      <c r="G53" s="36">
        <v>12</v>
      </c>
    </row>
    <row r="54" spans="2:7" ht="12.75">
      <c r="B54" t="s">
        <v>107</v>
      </c>
      <c r="C54">
        <v>149</v>
      </c>
      <c r="D54">
        <v>202</v>
      </c>
      <c r="F54">
        <f t="shared" si="8"/>
        <v>149</v>
      </c>
      <c r="G54" s="36">
        <v>13</v>
      </c>
    </row>
    <row r="55" spans="2:7" ht="12.75">
      <c r="B55" t="s">
        <v>107</v>
      </c>
      <c r="C55">
        <v>171</v>
      </c>
      <c r="D55">
        <v>150</v>
      </c>
      <c r="F55">
        <f t="shared" si="8"/>
        <v>150</v>
      </c>
      <c r="G55" s="36">
        <v>14</v>
      </c>
    </row>
    <row r="56" spans="2:7" ht="12.75">
      <c r="B56" t="s">
        <v>104</v>
      </c>
      <c r="C56">
        <v>348</v>
      </c>
      <c r="D56">
        <v>157</v>
      </c>
      <c r="F56">
        <f t="shared" si="8"/>
        <v>157</v>
      </c>
      <c r="G56" s="36">
        <v>15</v>
      </c>
    </row>
    <row r="57" spans="2:7" ht="12.75">
      <c r="B57" t="s">
        <v>120</v>
      </c>
      <c r="C57">
        <v>206</v>
      </c>
      <c r="D57">
        <v>163</v>
      </c>
      <c r="F57">
        <f t="shared" si="8"/>
        <v>163</v>
      </c>
      <c r="G57" s="36">
        <v>16</v>
      </c>
    </row>
    <row r="58" spans="2:7" ht="12.75">
      <c r="B58" t="s">
        <v>96</v>
      </c>
      <c r="C58">
        <v>252</v>
      </c>
      <c r="D58">
        <v>166</v>
      </c>
      <c r="F58">
        <f t="shared" si="8"/>
        <v>166</v>
      </c>
      <c r="G58" s="36">
        <v>18</v>
      </c>
    </row>
    <row r="59" spans="2:7" ht="12.75">
      <c r="B59" t="s">
        <v>108</v>
      </c>
      <c r="C59">
        <v>166</v>
      </c>
      <c r="F59">
        <f t="shared" si="8"/>
        <v>166</v>
      </c>
      <c r="G59" s="36">
        <v>17</v>
      </c>
    </row>
    <row r="60" spans="2:7" ht="12.75">
      <c r="B60" t="s">
        <v>119</v>
      </c>
      <c r="D60">
        <v>171</v>
      </c>
      <c r="F60">
        <f t="shared" si="8"/>
        <v>171</v>
      </c>
      <c r="G60" s="36">
        <v>19</v>
      </c>
    </row>
    <row r="61" spans="2:7" ht="12.75">
      <c r="B61" t="s">
        <v>103</v>
      </c>
      <c r="C61">
        <v>181</v>
      </c>
      <c r="F61">
        <f t="shared" si="8"/>
        <v>181</v>
      </c>
      <c r="G61" s="36">
        <v>20</v>
      </c>
    </row>
    <row r="62" spans="2:7" ht="12.75">
      <c r="B62" t="s">
        <v>112</v>
      </c>
      <c r="C62">
        <v>184</v>
      </c>
      <c r="D62">
        <v>227</v>
      </c>
      <c r="F62">
        <f t="shared" si="8"/>
        <v>184</v>
      </c>
      <c r="G62" s="36">
        <v>21</v>
      </c>
    </row>
    <row r="63" spans="2:7" ht="12.75">
      <c r="B63" t="s">
        <v>103</v>
      </c>
      <c r="C63">
        <v>209</v>
      </c>
      <c r="D63">
        <v>245</v>
      </c>
      <c r="F63">
        <f t="shared" si="8"/>
        <v>209</v>
      </c>
      <c r="G63" s="36">
        <v>22</v>
      </c>
    </row>
    <row r="64" spans="2:7" ht="12.75">
      <c r="B64" t="s">
        <v>95</v>
      </c>
      <c r="C64">
        <v>239</v>
      </c>
      <c r="D64">
        <v>369</v>
      </c>
      <c r="F64">
        <f t="shared" si="8"/>
        <v>239</v>
      </c>
      <c r="G64" s="36">
        <v>23</v>
      </c>
    </row>
    <row r="65" spans="2:7" ht="12.75">
      <c r="B65" t="s">
        <v>111</v>
      </c>
      <c r="C65">
        <v>270</v>
      </c>
      <c r="F65">
        <f t="shared" si="8"/>
        <v>270</v>
      </c>
      <c r="G65" s="36">
        <v>24</v>
      </c>
    </row>
    <row r="66" spans="2:7" ht="12.75">
      <c r="B66" t="s">
        <v>99</v>
      </c>
      <c r="C66">
        <v>346</v>
      </c>
      <c r="D66">
        <v>349</v>
      </c>
      <c r="F66">
        <f t="shared" si="8"/>
        <v>346</v>
      </c>
      <c r="G66" s="36">
        <v>25</v>
      </c>
    </row>
    <row r="67" spans="2:7" ht="12.75">
      <c r="B67" s="35" t="s">
        <v>137</v>
      </c>
      <c r="D67">
        <v>366</v>
      </c>
      <c r="F67">
        <f t="shared" si="8"/>
        <v>366</v>
      </c>
      <c r="G67" s="36">
        <v>26</v>
      </c>
    </row>
    <row r="68" spans="2:7" ht="12.75">
      <c r="B68" t="s">
        <v>115</v>
      </c>
      <c r="C68">
        <v>440</v>
      </c>
      <c r="D68">
        <v>469</v>
      </c>
      <c r="F68">
        <f t="shared" si="8"/>
        <v>440</v>
      </c>
      <c r="G68" s="36">
        <v>27</v>
      </c>
    </row>
    <row r="69" spans="2:7" ht="12.75">
      <c r="B69" s="35" t="s">
        <v>138</v>
      </c>
      <c r="C69">
        <v>505</v>
      </c>
      <c r="F69">
        <f t="shared" si="8"/>
        <v>505</v>
      </c>
      <c r="G69" s="36">
        <v>28</v>
      </c>
    </row>
    <row r="70" spans="2:7" ht="12.75">
      <c r="B70" t="s">
        <v>116</v>
      </c>
      <c r="D70">
        <v>561</v>
      </c>
      <c r="F70">
        <f t="shared" si="8"/>
        <v>561</v>
      </c>
      <c r="G70" s="36">
        <v>29</v>
      </c>
    </row>
    <row r="71" spans="2:7" ht="12.75">
      <c r="B71" t="s">
        <v>114</v>
      </c>
      <c r="C71">
        <v>733</v>
      </c>
      <c r="D71">
        <v>702</v>
      </c>
      <c r="F71">
        <f t="shared" si="8"/>
        <v>702</v>
      </c>
      <c r="G71" s="36">
        <v>30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20" sqref="Y20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29</v>
      </c>
    </row>
    <row r="2" spans="1:27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  <c r="AA2" t="s">
        <v>7</v>
      </c>
    </row>
    <row r="3" spans="1:26" ht="12.75">
      <c r="A3">
        <v>1</v>
      </c>
      <c r="W3">
        <f>SUM(E3:V3)</f>
        <v>0</v>
      </c>
      <c r="Y3">
        <f>X3-D3</f>
        <v>0</v>
      </c>
      <c r="Z3">
        <f>W3+Y3</f>
        <v>0</v>
      </c>
    </row>
    <row r="4" spans="1:26" ht="12.75">
      <c r="A4">
        <f>A3+1</f>
        <v>2</v>
      </c>
      <c r="W4">
        <f aca="true" t="shared" si="0" ref="W4:W21">SUM(E4:V4)</f>
        <v>0</v>
      </c>
      <c r="Y4">
        <f aca="true" t="shared" si="1" ref="Y4:Y21">X4-D4</f>
        <v>0</v>
      </c>
      <c r="Z4">
        <f aca="true" t="shared" si="2" ref="Z4:Z21">W4+Y4</f>
        <v>0</v>
      </c>
    </row>
    <row r="5" spans="1:26" ht="12.75">
      <c r="A5">
        <f aca="true" t="shared" si="3" ref="A5:A21">A4+1</f>
        <v>3</v>
      </c>
      <c r="W5">
        <f t="shared" si="0"/>
        <v>0</v>
      </c>
      <c r="Y5">
        <f t="shared" si="1"/>
        <v>0</v>
      </c>
      <c r="Z5">
        <f t="shared" si="2"/>
        <v>0</v>
      </c>
    </row>
    <row r="6" spans="1:26" ht="12.75">
      <c r="A6">
        <f t="shared" si="3"/>
        <v>4</v>
      </c>
      <c r="W6">
        <f t="shared" si="0"/>
        <v>0</v>
      </c>
      <c r="Y6">
        <f t="shared" si="1"/>
        <v>0</v>
      </c>
      <c r="Z6">
        <f t="shared" si="2"/>
        <v>0</v>
      </c>
    </row>
    <row r="7" spans="1:26" ht="12.75">
      <c r="A7">
        <f t="shared" si="3"/>
        <v>5</v>
      </c>
      <c r="W7">
        <f t="shared" si="0"/>
        <v>0</v>
      </c>
      <c r="Y7">
        <f t="shared" si="1"/>
        <v>0</v>
      </c>
      <c r="Z7">
        <f t="shared" si="2"/>
        <v>0</v>
      </c>
    </row>
    <row r="8" spans="1:26" ht="12.75">
      <c r="A8">
        <f t="shared" si="3"/>
        <v>6</v>
      </c>
      <c r="W8">
        <f t="shared" si="0"/>
        <v>0</v>
      </c>
      <c r="Y8">
        <f t="shared" si="1"/>
        <v>0</v>
      </c>
      <c r="Z8">
        <f t="shared" si="2"/>
        <v>0</v>
      </c>
    </row>
    <row r="9" spans="1:26" ht="12.75">
      <c r="A9">
        <f t="shared" si="3"/>
        <v>7</v>
      </c>
      <c r="W9">
        <f t="shared" si="0"/>
        <v>0</v>
      </c>
      <c r="Y9">
        <f t="shared" si="1"/>
        <v>0</v>
      </c>
      <c r="Z9">
        <f t="shared" si="2"/>
        <v>0</v>
      </c>
    </row>
    <row r="10" spans="1:26" ht="12.75">
      <c r="A10">
        <f t="shared" si="3"/>
        <v>8</v>
      </c>
      <c r="W10">
        <f t="shared" si="0"/>
        <v>0</v>
      </c>
      <c r="Y10">
        <f t="shared" si="1"/>
        <v>0</v>
      </c>
      <c r="Z10">
        <f t="shared" si="2"/>
        <v>0</v>
      </c>
    </row>
    <row r="11" spans="1:26" ht="12.75">
      <c r="A11">
        <f t="shared" si="3"/>
        <v>9</v>
      </c>
      <c r="W11">
        <f t="shared" si="0"/>
        <v>0</v>
      </c>
      <c r="Y11">
        <f t="shared" si="1"/>
        <v>0</v>
      </c>
      <c r="Z11">
        <f t="shared" si="2"/>
        <v>0</v>
      </c>
    </row>
    <row r="12" spans="1:26" ht="12.75">
      <c r="A12">
        <f t="shared" si="3"/>
        <v>10</v>
      </c>
      <c r="W12">
        <f t="shared" si="0"/>
        <v>0</v>
      </c>
      <c r="Y12">
        <f t="shared" si="1"/>
        <v>0</v>
      </c>
      <c r="Z12">
        <f t="shared" si="2"/>
        <v>0</v>
      </c>
    </row>
    <row r="13" spans="1:26" ht="12.75">
      <c r="A13">
        <f t="shared" si="3"/>
        <v>11</v>
      </c>
      <c r="W13">
        <f t="shared" si="0"/>
        <v>0</v>
      </c>
      <c r="Y13">
        <f t="shared" si="1"/>
        <v>0</v>
      </c>
      <c r="Z13">
        <f t="shared" si="2"/>
        <v>0</v>
      </c>
    </row>
    <row r="14" spans="1:26" ht="12.75">
      <c r="A14">
        <f t="shared" si="3"/>
        <v>12</v>
      </c>
      <c r="W14">
        <f t="shared" si="0"/>
        <v>0</v>
      </c>
      <c r="Y14">
        <f t="shared" si="1"/>
        <v>0</v>
      </c>
      <c r="Z14">
        <f t="shared" si="2"/>
        <v>0</v>
      </c>
    </row>
    <row r="15" spans="1:26" ht="12.75">
      <c r="A15">
        <f t="shared" si="3"/>
        <v>13</v>
      </c>
      <c r="W15">
        <f t="shared" si="0"/>
        <v>0</v>
      </c>
      <c r="Y15">
        <f t="shared" si="1"/>
        <v>0</v>
      </c>
      <c r="Z15">
        <f t="shared" si="2"/>
        <v>0</v>
      </c>
    </row>
    <row r="16" spans="1:26" ht="12.75">
      <c r="A16">
        <f t="shared" si="3"/>
        <v>14</v>
      </c>
      <c r="W16">
        <f t="shared" si="0"/>
        <v>0</v>
      </c>
      <c r="Y16">
        <f t="shared" si="1"/>
        <v>0</v>
      </c>
      <c r="Z16">
        <f t="shared" si="2"/>
        <v>0</v>
      </c>
    </row>
    <row r="17" spans="1:26" ht="12.75">
      <c r="A17">
        <f t="shared" si="3"/>
        <v>15</v>
      </c>
      <c r="W17">
        <f t="shared" si="0"/>
        <v>0</v>
      </c>
      <c r="Y17">
        <f>X17-D17</f>
        <v>0</v>
      </c>
      <c r="Z17">
        <f t="shared" si="2"/>
        <v>0</v>
      </c>
    </row>
    <row r="18" spans="1:26" ht="12.75">
      <c r="A18">
        <f t="shared" si="3"/>
        <v>16</v>
      </c>
      <c r="W18">
        <f t="shared" si="0"/>
        <v>0</v>
      </c>
      <c r="Y18">
        <f t="shared" si="1"/>
        <v>0</v>
      </c>
      <c r="Z18">
        <f t="shared" si="2"/>
        <v>0</v>
      </c>
    </row>
    <row r="19" spans="1:26" ht="12.75">
      <c r="A19">
        <f t="shared" si="3"/>
        <v>17</v>
      </c>
      <c r="W19">
        <f t="shared" si="0"/>
        <v>0</v>
      </c>
      <c r="Y19">
        <f t="shared" si="1"/>
        <v>0</v>
      </c>
      <c r="Z19">
        <f t="shared" si="2"/>
        <v>0</v>
      </c>
    </row>
    <row r="20" spans="1:26" ht="12.75">
      <c r="A20">
        <f t="shared" si="3"/>
        <v>18</v>
      </c>
      <c r="W20">
        <f t="shared" si="0"/>
        <v>0</v>
      </c>
      <c r="Y20">
        <f t="shared" si="1"/>
        <v>0</v>
      </c>
      <c r="Z20">
        <f t="shared" si="2"/>
        <v>0</v>
      </c>
    </row>
    <row r="21" spans="1:26" ht="12.75">
      <c r="A21">
        <f t="shared" si="3"/>
        <v>19</v>
      </c>
      <c r="W21">
        <f t="shared" si="0"/>
        <v>0</v>
      </c>
      <c r="Y21">
        <f t="shared" si="1"/>
        <v>0</v>
      </c>
      <c r="Z21">
        <f t="shared" si="2"/>
        <v>0</v>
      </c>
    </row>
    <row r="22" ht="12.75">
      <c r="A22">
        <f>A21+1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pane xSplit="1" ySplit="2" topLeftCell="L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23" sqref="Z23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30</v>
      </c>
    </row>
    <row r="2" spans="1:27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  <c r="AA2" t="s">
        <v>7</v>
      </c>
    </row>
    <row r="3" spans="1:26" ht="12.75">
      <c r="A3">
        <v>1</v>
      </c>
      <c r="W3">
        <f>SUM(E3:V3)</f>
        <v>0</v>
      </c>
      <c r="Y3">
        <f>X3-D3</f>
        <v>0</v>
      </c>
      <c r="Z3">
        <f>W3+Y3</f>
        <v>0</v>
      </c>
    </row>
    <row r="4" spans="1:25" ht="12.75">
      <c r="A4">
        <f>A3+1</f>
        <v>2</v>
      </c>
      <c r="W4">
        <f aca="true" t="shared" si="0" ref="W4:W21">SUM(E4:V4)</f>
        <v>0</v>
      </c>
      <c r="Y4">
        <f aca="true" t="shared" si="1" ref="Y4:Y14">X4-D4</f>
        <v>0</v>
      </c>
    </row>
    <row r="5" spans="1:26" ht="12.75">
      <c r="A5">
        <f aca="true" t="shared" si="2" ref="A5:A21">A4+1</f>
        <v>3</v>
      </c>
      <c r="W5">
        <f t="shared" si="0"/>
        <v>0</v>
      </c>
      <c r="Y5">
        <f t="shared" si="1"/>
        <v>0</v>
      </c>
      <c r="Z5">
        <f aca="true" t="shared" si="3" ref="Z5:Z21">W5+Y5</f>
        <v>0</v>
      </c>
    </row>
    <row r="6" spans="1:26" ht="12.75">
      <c r="A6">
        <f t="shared" si="2"/>
        <v>4</v>
      </c>
      <c r="W6">
        <f t="shared" si="0"/>
        <v>0</v>
      </c>
      <c r="Y6">
        <f t="shared" si="1"/>
        <v>0</v>
      </c>
      <c r="Z6">
        <f t="shared" si="3"/>
        <v>0</v>
      </c>
    </row>
    <row r="7" spans="1:26" ht="12.75">
      <c r="A7">
        <f t="shared" si="2"/>
        <v>5</v>
      </c>
      <c r="W7">
        <f t="shared" si="0"/>
        <v>0</v>
      </c>
      <c r="Y7">
        <f t="shared" si="1"/>
        <v>0</v>
      </c>
      <c r="Z7">
        <f t="shared" si="3"/>
        <v>0</v>
      </c>
    </row>
    <row r="8" spans="1:26" ht="12.75">
      <c r="A8">
        <f t="shared" si="2"/>
        <v>6</v>
      </c>
      <c r="W8">
        <f t="shared" si="0"/>
        <v>0</v>
      </c>
      <c r="Y8">
        <f t="shared" si="1"/>
        <v>0</v>
      </c>
      <c r="Z8">
        <f t="shared" si="3"/>
        <v>0</v>
      </c>
    </row>
    <row r="9" spans="1:26" ht="12.75">
      <c r="A9">
        <f t="shared" si="2"/>
        <v>7</v>
      </c>
      <c r="W9">
        <f t="shared" si="0"/>
        <v>0</v>
      </c>
      <c r="Y9">
        <f t="shared" si="1"/>
        <v>0</v>
      </c>
      <c r="Z9">
        <f t="shared" si="3"/>
        <v>0</v>
      </c>
    </row>
    <row r="10" spans="1:26" ht="12.75">
      <c r="A10">
        <f t="shared" si="2"/>
        <v>8</v>
      </c>
      <c r="W10">
        <f t="shared" si="0"/>
        <v>0</v>
      </c>
      <c r="Y10">
        <f t="shared" si="1"/>
        <v>0</v>
      </c>
      <c r="Z10">
        <f t="shared" si="3"/>
        <v>0</v>
      </c>
    </row>
    <row r="11" spans="1:26" ht="12.75">
      <c r="A11">
        <f t="shared" si="2"/>
        <v>9</v>
      </c>
      <c r="W11">
        <f t="shared" si="0"/>
        <v>0</v>
      </c>
      <c r="Y11">
        <f t="shared" si="1"/>
        <v>0</v>
      </c>
      <c r="Z11">
        <f t="shared" si="3"/>
        <v>0</v>
      </c>
    </row>
    <row r="12" spans="1:26" ht="12.75">
      <c r="A12">
        <f t="shared" si="2"/>
        <v>10</v>
      </c>
      <c r="W12">
        <f t="shared" si="0"/>
        <v>0</v>
      </c>
      <c r="Y12">
        <f t="shared" si="1"/>
        <v>0</v>
      </c>
      <c r="Z12">
        <f t="shared" si="3"/>
        <v>0</v>
      </c>
    </row>
    <row r="13" spans="1:26" ht="12.75">
      <c r="A13">
        <f t="shared" si="2"/>
        <v>11</v>
      </c>
      <c r="W13">
        <f t="shared" si="0"/>
        <v>0</v>
      </c>
      <c r="Y13">
        <f t="shared" si="1"/>
        <v>0</v>
      </c>
      <c r="Z13">
        <f t="shared" si="3"/>
        <v>0</v>
      </c>
    </row>
    <row r="14" spans="1:26" ht="12.75">
      <c r="A14">
        <f t="shared" si="2"/>
        <v>12</v>
      </c>
      <c r="W14">
        <f t="shared" si="0"/>
        <v>0</v>
      </c>
      <c r="Y14">
        <f t="shared" si="1"/>
        <v>0</v>
      </c>
      <c r="Z14">
        <f t="shared" si="3"/>
        <v>0</v>
      </c>
    </row>
    <row r="15" spans="1:26" ht="12.75">
      <c r="A15">
        <f t="shared" si="2"/>
        <v>13</v>
      </c>
      <c r="W15">
        <f t="shared" si="0"/>
        <v>0</v>
      </c>
      <c r="Y15">
        <f aca="true" t="shared" si="4" ref="Y15:Y21">X15-D15</f>
        <v>0</v>
      </c>
      <c r="Z15">
        <f t="shared" si="3"/>
        <v>0</v>
      </c>
    </row>
    <row r="16" spans="1:26" ht="12.75">
      <c r="A16">
        <f t="shared" si="2"/>
        <v>14</v>
      </c>
      <c r="W16">
        <f t="shared" si="0"/>
        <v>0</v>
      </c>
      <c r="Y16">
        <f t="shared" si="4"/>
        <v>0</v>
      </c>
      <c r="Z16">
        <f t="shared" si="3"/>
        <v>0</v>
      </c>
    </row>
    <row r="17" spans="1:26" ht="12.75">
      <c r="A17">
        <f t="shared" si="2"/>
        <v>15</v>
      </c>
      <c r="W17">
        <f t="shared" si="0"/>
        <v>0</v>
      </c>
      <c r="Y17">
        <f t="shared" si="4"/>
        <v>0</v>
      </c>
      <c r="Z17">
        <f t="shared" si="3"/>
        <v>0</v>
      </c>
    </row>
    <row r="18" spans="1:26" ht="12.75">
      <c r="A18">
        <f t="shared" si="2"/>
        <v>16</v>
      </c>
      <c r="W18">
        <f t="shared" si="0"/>
        <v>0</v>
      </c>
      <c r="Y18">
        <f t="shared" si="4"/>
        <v>0</v>
      </c>
      <c r="Z18">
        <f t="shared" si="3"/>
        <v>0</v>
      </c>
    </row>
    <row r="19" spans="1:26" ht="12.75">
      <c r="A19">
        <f t="shared" si="2"/>
        <v>17</v>
      </c>
      <c r="W19">
        <f t="shared" si="0"/>
        <v>0</v>
      </c>
      <c r="Y19">
        <f t="shared" si="4"/>
        <v>0</v>
      </c>
      <c r="Z19">
        <f t="shared" si="3"/>
        <v>0</v>
      </c>
    </row>
    <row r="20" spans="1:26" ht="12.75">
      <c r="A20">
        <f t="shared" si="2"/>
        <v>18</v>
      </c>
      <c r="W20">
        <f t="shared" si="0"/>
        <v>0</v>
      </c>
      <c r="Y20">
        <f t="shared" si="4"/>
        <v>0</v>
      </c>
      <c r="Z20">
        <f t="shared" si="3"/>
        <v>0</v>
      </c>
    </row>
    <row r="21" spans="1:26" ht="12.75">
      <c r="A21">
        <f t="shared" si="2"/>
        <v>19</v>
      </c>
      <c r="W21">
        <f t="shared" si="0"/>
        <v>0</v>
      </c>
      <c r="Y21">
        <f t="shared" si="4"/>
        <v>0</v>
      </c>
      <c r="Z21">
        <f t="shared" si="3"/>
        <v>0</v>
      </c>
    </row>
    <row r="22" ht="12.75">
      <c r="A22">
        <f>A21+1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9.140625" style="0" customWidth="1"/>
    <col min="6" max="6" width="13.8515625" style="0" customWidth="1"/>
  </cols>
  <sheetData>
    <row r="1" ht="12.75">
      <c r="B1" t="s">
        <v>31</v>
      </c>
    </row>
    <row r="3" spans="1:6" ht="12.75">
      <c r="A3" t="s">
        <v>21</v>
      </c>
      <c r="B3" t="s">
        <v>32</v>
      </c>
      <c r="C3" t="s">
        <v>33</v>
      </c>
      <c r="E3" t="s">
        <v>34</v>
      </c>
      <c r="F3" t="s">
        <v>7</v>
      </c>
    </row>
    <row r="4" spans="3:4" ht="12.75">
      <c r="C4" t="s">
        <v>19</v>
      </c>
      <c r="D4" t="s">
        <v>20</v>
      </c>
    </row>
    <row r="6" spans="1:4" ht="12.75">
      <c r="A6">
        <v>1</v>
      </c>
      <c r="C6">
        <f>фанслалом1!Z3</f>
        <v>0</v>
      </c>
      <c r="D6">
        <f>'2 каяки'!V4</f>
        <v>136</v>
      </c>
    </row>
    <row r="7" spans="1:4" ht="12.75">
      <c r="A7">
        <v>2</v>
      </c>
      <c r="C7">
        <f>'1 каяки'!V5</f>
        <v>146</v>
      </c>
      <c r="D7">
        <f>'2 каяки'!V5</f>
        <v>125</v>
      </c>
    </row>
    <row r="8" spans="1:4" ht="12.75">
      <c r="A8">
        <v>3</v>
      </c>
      <c r="C8">
        <f>'1 каяки'!V6</f>
        <v>239</v>
      </c>
      <c r="D8">
        <f>'2 каяки'!V6</f>
        <v>369</v>
      </c>
    </row>
    <row r="9" spans="1:4" ht="12.75">
      <c r="A9">
        <v>4</v>
      </c>
      <c r="C9">
        <f>'1 каяки'!V7</f>
        <v>252</v>
      </c>
      <c r="D9">
        <f>'2 каяки'!V7</f>
        <v>166</v>
      </c>
    </row>
    <row r="10" spans="1:4" ht="12.75">
      <c r="A10">
        <v>5</v>
      </c>
      <c r="C10">
        <f>'1 каяки'!V8</f>
        <v>127</v>
      </c>
      <c r="D10">
        <f>'2 каяки'!V8</f>
        <v>133</v>
      </c>
    </row>
    <row r="11" spans="1:4" ht="12.75">
      <c r="A11">
        <v>6</v>
      </c>
      <c r="C11">
        <f>'1 каяки'!V9</f>
        <v>150</v>
      </c>
      <c r="D11">
        <f>'2 каяки'!V9</f>
        <v>132</v>
      </c>
    </row>
    <row r="12" spans="1:4" ht="12.75">
      <c r="A12">
        <v>7</v>
      </c>
      <c r="C12">
        <f>'1 каяки'!V10</f>
        <v>346</v>
      </c>
      <c r="D12">
        <f>'2 каяки'!V10</f>
        <v>349</v>
      </c>
    </row>
    <row r="13" spans="1:4" ht="12.75">
      <c r="A13">
        <v>8</v>
      </c>
      <c r="C13">
        <f>'1 каяки'!V11</f>
        <v>122</v>
      </c>
      <c r="D13">
        <f>'2 каяки'!V11</f>
        <v>123</v>
      </c>
    </row>
    <row r="14" spans="1:4" ht="12.75">
      <c r="A14">
        <v>9</v>
      </c>
      <c r="C14">
        <f>'1 каяки'!V12</f>
        <v>165</v>
      </c>
      <c r="D14">
        <f>'2 каяки'!V12</f>
        <v>121</v>
      </c>
    </row>
    <row r="15" spans="1:4" ht="12.75">
      <c r="A15">
        <v>10</v>
      </c>
      <c r="C15">
        <f>'1 каяки'!V13</f>
        <v>120</v>
      </c>
      <c r="D15">
        <f>'2 каяки'!V13</f>
        <v>175</v>
      </c>
    </row>
    <row r="16" spans="1:4" ht="12.75">
      <c r="A16">
        <v>11</v>
      </c>
      <c r="C16">
        <f>'1 каяки'!V14</f>
        <v>181</v>
      </c>
      <c r="D16">
        <f>'2 каяки'!V14</f>
        <v>0</v>
      </c>
    </row>
    <row r="17" spans="1:4" ht="12.75">
      <c r="A17">
        <v>12</v>
      </c>
      <c r="C17">
        <f>'1 каяки'!V15</f>
        <v>150</v>
      </c>
      <c r="D17">
        <f>'2 каяки'!V15</f>
        <v>139</v>
      </c>
    </row>
    <row r="18" spans="1:4" ht="12.75">
      <c r="A18">
        <v>13</v>
      </c>
      <c r="C18">
        <f>'1 каяки'!V16</f>
        <v>140</v>
      </c>
      <c r="D18">
        <f>'2 каяки'!V16</f>
        <v>135</v>
      </c>
    </row>
    <row r="19" spans="1:4" ht="12.75">
      <c r="A19">
        <f aca="true" t="shared" si="0" ref="A19:A25">1+A18</f>
        <v>14</v>
      </c>
      <c r="C19" t="e">
        <f>'1 каяки'!V17</f>
        <v>#REF!</v>
      </c>
      <c r="D19">
        <f>'2 каяки'!V17</f>
        <v>366</v>
      </c>
    </row>
    <row r="20" spans="1:4" ht="12.75">
      <c r="A20">
        <f t="shared" si="0"/>
        <v>15</v>
      </c>
      <c r="C20">
        <f>'1 каяки'!V18</f>
        <v>149</v>
      </c>
      <c r="D20">
        <f>'2 каяки'!V18</f>
        <v>202</v>
      </c>
    </row>
    <row r="21" spans="1:4" ht="12.75">
      <c r="A21">
        <f t="shared" si="0"/>
        <v>16</v>
      </c>
      <c r="C21">
        <f>'1 каяки'!V19</f>
        <v>166</v>
      </c>
      <c r="D21">
        <f>'2 каяки'!V19</f>
        <v>0</v>
      </c>
    </row>
    <row r="22" spans="1:4" ht="12.75">
      <c r="A22">
        <f t="shared" si="0"/>
        <v>17</v>
      </c>
      <c r="C22">
        <f>'1 каяки'!V20</f>
        <v>146</v>
      </c>
      <c r="D22">
        <f>'2 каяки'!V20</f>
        <v>535</v>
      </c>
    </row>
    <row r="23" spans="1:4" ht="12.75">
      <c r="A23">
        <f t="shared" si="0"/>
        <v>18</v>
      </c>
      <c r="C23">
        <f>'1 каяки'!V21</f>
        <v>255</v>
      </c>
      <c r="D23">
        <f>'2 каяки'!V21</f>
        <v>136</v>
      </c>
    </row>
    <row r="24" spans="1:4" ht="12.75">
      <c r="A24">
        <f t="shared" si="0"/>
        <v>19</v>
      </c>
      <c r="C24">
        <f>'1 каяки'!V22</f>
        <v>270</v>
      </c>
      <c r="D24">
        <f>'2 каяки'!V22</f>
        <v>0</v>
      </c>
    </row>
    <row r="25" spans="1:4" ht="12.75">
      <c r="A25">
        <f t="shared" si="0"/>
        <v>20</v>
      </c>
      <c r="C25">
        <f>'1 каяки'!V23</f>
        <v>184</v>
      </c>
      <c r="D25">
        <f>'2 каяки'!V23</f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27</v>
      </c>
    </row>
    <row r="2" spans="1:27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  <c r="AA2" t="s">
        <v>7</v>
      </c>
    </row>
    <row r="4" spans="1:26" ht="12.75">
      <c r="A4">
        <v>1</v>
      </c>
      <c r="W4">
        <f>SUM(E4:V4)</f>
        <v>0</v>
      </c>
      <c r="Y4">
        <f>X4-D4</f>
        <v>0</v>
      </c>
      <c r="Z4">
        <f>W4+Y4</f>
        <v>0</v>
      </c>
    </row>
    <row r="6" spans="1:26" ht="12.75">
      <c r="A6">
        <v>2</v>
      </c>
      <c r="W6">
        <f aca="true" t="shared" si="0" ref="W6:W22">SUM(E6:V6)</f>
        <v>0</v>
      </c>
      <c r="Y6">
        <f aca="true" t="shared" si="1" ref="Y6:Y22">X6-D6</f>
        <v>0</v>
      </c>
      <c r="Z6">
        <f aca="true" t="shared" si="2" ref="Z6:Z22">W6+Y6</f>
        <v>0</v>
      </c>
    </row>
    <row r="8" spans="1:26" ht="12.75">
      <c r="A8">
        <v>3</v>
      </c>
      <c r="W8">
        <f t="shared" si="0"/>
        <v>0</v>
      </c>
      <c r="Y8">
        <f t="shared" si="1"/>
        <v>0</v>
      </c>
      <c r="Z8">
        <f t="shared" si="2"/>
        <v>0</v>
      </c>
    </row>
    <row r="10" spans="1:26" ht="12.75">
      <c r="A10">
        <v>4</v>
      </c>
      <c r="W10">
        <f t="shared" si="0"/>
        <v>0</v>
      </c>
      <c r="Y10">
        <f t="shared" si="1"/>
        <v>0</v>
      </c>
      <c r="Z10">
        <f t="shared" si="2"/>
        <v>0</v>
      </c>
    </row>
    <row r="12" spans="1:26" ht="12.75">
      <c r="A12">
        <v>5</v>
      </c>
      <c r="W12">
        <f t="shared" si="0"/>
        <v>0</v>
      </c>
      <c r="Y12">
        <f t="shared" si="1"/>
        <v>0</v>
      </c>
      <c r="Z12">
        <f t="shared" si="2"/>
        <v>0</v>
      </c>
    </row>
    <row r="14" spans="1:26" ht="12.75">
      <c r="A14">
        <v>6</v>
      </c>
      <c r="W14">
        <f t="shared" si="0"/>
        <v>0</v>
      </c>
      <c r="Y14">
        <f t="shared" si="1"/>
        <v>0</v>
      </c>
      <c r="Z14">
        <f t="shared" si="2"/>
        <v>0</v>
      </c>
    </row>
    <row r="16" spans="1:26" ht="12.75">
      <c r="A16">
        <v>7</v>
      </c>
      <c r="W16">
        <f t="shared" si="0"/>
        <v>0</v>
      </c>
      <c r="Y16">
        <f t="shared" si="1"/>
        <v>0</v>
      </c>
      <c r="Z16">
        <f t="shared" si="2"/>
        <v>0</v>
      </c>
    </row>
    <row r="18" spans="1:26" ht="12.75">
      <c r="A18">
        <v>8</v>
      </c>
      <c r="W18">
        <f t="shared" si="0"/>
        <v>0</v>
      </c>
      <c r="Y18">
        <f t="shared" si="1"/>
        <v>0</v>
      </c>
      <c r="Z18">
        <f t="shared" si="2"/>
        <v>0</v>
      </c>
    </row>
    <row r="20" spans="1:26" ht="12.75">
      <c r="A20">
        <v>9</v>
      </c>
      <c r="W20">
        <f t="shared" si="0"/>
        <v>0</v>
      </c>
      <c r="Y20">
        <f t="shared" si="1"/>
        <v>0</v>
      </c>
      <c r="Z20">
        <f t="shared" si="2"/>
        <v>0</v>
      </c>
    </row>
    <row r="22" spans="1:26" ht="12.75">
      <c r="A22">
        <v>10</v>
      </c>
      <c r="W22">
        <f t="shared" si="0"/>
        <v>0</v>
      </c>
      <c r="Y22">
        <f t="shared" si="1"/>
        <v>0</v>
      </c>
      <c r="Z2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7">
      <selection activeCell="H9" sqref="H9"/>
    </sheetView>
  </sheetViews>
  <sheetFormatPr defaultColWidth="9.140625" defaultRowHeight="12.75"/>
  <cols>
    <col min="1" max="1" width="4.7109375" style="0" customWidth="1"/>
    <col min="2" max="2" width="24.7109375" style="0" customWidth="1"/>
    <col min="4" max="4" width="15.57421875" style="0" customWidth="1"/>
    <col min="5" max="5" width="19.00390625" style="0" customWidth="1"/>
  </cols>
  <sheetData>
    <row r="1" spans="2:3" ht="18">
      <c r="B1" s="14"/>
      <c r="C1" s="15" t="s">
        <v>53</v>
      </c>
    </row>
    <row r="2" spans="2:3" ht="18">
      <c r="B2" s="14"/>
      <c r="C2" s="15"/>
    </row>
    <row r="3" ht="16.5" thickBot="1">
      <c r="C3" s="16"/>
    </row>
    <row r="4" spans="2:5" ht="21" thickBot="1">
      <c r="B4" s="17" t="s">
        <v>54</v>
      </c>
      <c r="C4" s="60"/>
      <c r="D4" s="61"/>
      <c r="E4" s="62"/>
    </row>
    <row r="5" spans="2:5" s="18" customFormat="1" ht="12" thickBot="1">
      <c r="B5" s="19"/>
      <c r="C5" s="20"/>
      <c r="D5" s="20"/>
      <c r="E5" s="20"/>
    </row>
    <row r="6" spans="2:5" ht="21" thickBot="1">
      <c r="B6" s="17" t="s">
        <v>55</v>
      </c>
      <c r="C6" s="60"/>
      <c r="D6" s="61"/>
      <c r="E6" s="62"/>
    </row>
    <row r="7" ht="13.5" thickBot="1">
      <c r="C7" s="21"/>
    </row>
    <row r="8" spans="1:5" ht="23.25" thickBot="1">
      <c r="A8" s="22" t="s">
        <v>56</v>
      </c>
      <c r="B8" s="23" t="s">
        <v>57</v>
      </c>
      <c r="C8" s="24" t="s">
        <v>58</v>
      </c>
      <c r="D8" s="23" t="s">
        <v>59</v>
      </c>
      <c r="E8" s="25" t="s">
        <v>60</v>
      </c>
    </row>
    <row r="9" spans="1:5" ht="57.75" customHeight="1">
      <c r="A9" s="26">
        <v>1</v>
      </c>
      <c r="B9" s="27"/>
      <c r="C9" s="26"/>
      <c r="D9" s="26" t="s">
        <v>42</v>
      </c>
      <c r="E9" s="26"/>
    </row>
    <row r="10" spans="1:5" ht="52.5" customHeight="1">
      <c r="A10" s="3">
        <v>2</v>
      </c>
      <c r="B10" s="28"/>
      <c r="C10" s="3"/>
      <c r="D10" s="3" t="s">
        <v>61</v>
      </c>
      <c r="E10" s="3"/>
    </row>
    <row r="11" spans="1:5" ht="62.25" customHeight="1">
      <c r="A11" s="3">
        <v>3</v>
      </c>
      <c r="B11" s="28"/>
      <c r="C11" s="3"/>
      <c r="D11" s="3" t="s">
        <v>62</v>
      </c>
      <c r="E11" s="3" t="s">
        <v>63</v>
      </c>
    </row>
    <row r="12" spans="1:5" ht="57" customHeight="1">
      <c r="A12" s="3">
        <v>4</v>
      </c>
      <c r="B12" s="28"/>
      <c r="C12" s="3"/>
      <c r="D12" s="3" t="s">
        <v>62</v>
      </c>
      <c r="E12" s="3" t="s">
        <v>63</v>
      </c>
    </row>
    <row r="13" spans="1:5" ht="57.75" customHeight="1">
      <c r="A13" s="3">
        <v>5</v>
      </c>
      <c r="B13" s="28"/>
      <c r="C13" s="3"/>
      <c r="D13" s="3" t="s">
        <v>62</v>
      </c>
      <c r="E13" s="3" t="s">
        <v>64</v>
      </c>
    </row>
    <row r="14" spans="1:5" ht="62.25" customHeight="1">
      <c r="A14" s="3">
        <v>6</v>
      </c>
      <c r="B14" s="28"/>
      <c r="C14" s="3"/>
      <c r="D14" s="3" t="s">
        <v>62</v>
      </c>
      <c r="E14" s="3" t="s">
        <v>64</v>
      </c>
    </row>
    <row r="15" spans="1:5" ht="47.25" customHeight="1">
      <c r="A15" s="3">
        <v>7</v>
      </c>
      <c r="B15" s="28"/>
      <c r="C15" s="3"/>
      <c r="D15" s="3" t="s">
        <v>62</v>
      </c>
      <c r="E15" s="3" t="s">
        <v>23</v>
      </c>
    </row>
    <row r="16" spans="1:5" ht="39" customHeight="1">
      <c r="A16" s="3"/>
      <c r="B16" s="28"/>
      <c r="C16" s="3"/>
      <c r="D16" s="3" t="s">
        <v>62</v>
      </c>
      <c r="E16" s="3" t="s">
        <v>23</v>
      </c>
    </row>
  </sheetData>
  <sheetProtection/>
  <mergeCells count="2">
    <mergeCell ref="C4:E4"/>
    <mergeCell ref="C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60" zoomScalePageLayoutView="0" workbookViewId="0" topLeftCell="A1">
      <selection activeCell="B11" sqref="B11"/>
    </sheetView>
  </sheetViews>
  <sheetFormatPr defaultColWidth="9.140625" defaultRowHeight="12.75"/>
  <cols>
    <col min="1" max="1" width="9.140625" style="5" customWidth="1"/>
    <col min="2" max="2" width="33.140625" style="5" customWidth="1"/>
    <col min="3" max="3" width="20.00390625" style="5" customWidth="1"/>
    <col min="4" max="4" width="24.28125" style="5" customWidth="1"/>
    <col min="5" max="16384" width="9.140625" style="5" customWidth="1"/>
  </cols>
  <sheetData>
    <row r="1" spans="2:5" ht="15.75">
      <c r="B1" s="6" t="s">
        <v>71</v>
      </c>
      <c r="C1" s="6"/>
      <c r="D1" s="6"/>
      <c r="E1" s="6"/>
    </row>
    <row r="2" spans="2:3" ht="15.75">
      <c r="B2" s="7"/>
      <c r="C2" s="7"/>
    </row>
    <row r="3" spans="1:4" ht="15.75">
      <c r="A3" s="29" t="s">
        <v>47</v>
      </c>
      <c r="B3" s="32" t="s">
        <v>49</v>
      </c>
      <c r="C3" s="29" t="s">
        <v>50</v>
      </c>
      <c r="D3" s="30" t="s">
        <v>68</v>
      </c>
    </row>
    <row r="4" spans="1:4" ht="15">
      <c r="A4" s="11">
        <v>1</v>
      </c>
      <c r="B4" s="11"/>
      <c r="C4" s="11"/>
      <c r="D4" s="31"/>
    </row>
    <row r="5" spans="1:4" ht="15">
      <c r="A5" s="11">
        <f>A4+1</f>
        <v>2</v>
      </c>
      <c r="B5" s="11"/>
      <c r="C5" s="11"/>
      <c r="D5" s="31"/>
    </row>
    <row r="6" spans="1:4" ht="15">
      <c r="A6" s="11">
        <f>A5+1</f>
        <v>3</v>
      </c>
      <c r="B6" s="11"/>
      <c r="C6" s="11"/>
      <c r="D6" s="31"/>
    </row>
    <row r="7" spans="1:4" ht="15">
      <c r="A7" s="11">
        <v>4</v>
      </c>
      <c r="B7" s="11"/>
      <c r="C7" s="11"/>
      <c r="D7" s="31"/>
    </row>
    <row r="8" spans="1:4" ht="15">
      <c r="A8" s="11"/>
      <c r="B8" s="11"/>
      <c r="C8" s="11"/>
      <c r="D8" s="31"/>
    </row>
    <row r="9" spans="1:4" ht="15">
      <c r="A9" s="11">
        <v>1</v>
      </c>
      <c r="B9" s="11"/>
      <c r="C9" s="11"/>
      <c r="D9" s="31"/>
    </row>
    <row r="10" spans="1:4" ht="15">
      <c r="A10" s="11">
        <f>A9+1</f>
        <v>2</v>
      </c>
      <c r="B10" s="11"/>
      <c r="C10" s="11"/>
      <c r="D10" s="31"/>
    </row>
    <row r="11" spans="1:4" ht="15">
      <c r="A11" s="11">
        <f>A10+1</f>
        <v>3</v>
      </c>
      <c r="B11" s="11"/>
      <c r="C11" s="11"/>
      <c r="D11" s="31"/>
    </row>
    <row r="12" spans="1:4" ht="15">
      <c r="A12" s="11">
        <v>4</v>
      </c>
      <c r="B12" s="11"/>
      <c r="C12" s="11"/>
      <c r="D12" s="31"/>
    </row>
    <row r="13" spans="1:4" ht="15">
      <c r="A13" s="11"/>
      <c r="B13" s="11"/>
      <c r="C13" s="11"/>
      <c r="D13" s="31"/>
    </row>
    <row r="14" spans="1:4" ht="15">
      <c r="A14" s="11">
        <v>1</v>
      </c>
      <c r="B14" s="11"/>
      <c r="C14" s="11"/>
      <c r="D14" s="31"/>
    </row>
    <row r="15" spans="1:4" ht="15">
      <c r="A15" s="11">
        <f>A14+1</f>
        <v>2</v>
      </c>
      <c r="B15" s="11"/>
      <c r="C15" s="11"/>
      <c r="D15" s="31"/>
    </row>
    <row r="16" spans="1:4" ht="15">
      <c r="A16" s="11">
        <f>A15+1</f>
        <v>3</v>
      </c>
      <c r="B16" s="11"/>
      <c r="C16" s="11"/>
      <c r="D16" s="31"/>
    </row>
    <row r="17" spans="1:4" ht="15">
      <c r="A17" s="11">
        <v>4</v>
      </c>
      <c r="B17" s="11"/>
      <c r="C17" s="11"/>
      <c r="D17" s="31"/>
    </row>
    <row r="18" spans="1:4" ht="15">
      <c r="A18" s="11"/>
      <c r="B18" s="11"/>
      <c r="C18" s="11"/>
      <c r="D18" s="31"/>
    </row>
    <row r="19" spans="1:4" ht="15">
      <c r="A19" s="11">
        <v>1</v>
      </c>
      <c r="B19" s="11"/>
      <c r="C19" s="11"/>
      <c r="D19" s="31"/>
    </row>
    <row r="20" spans="1:4" ht="15">
      <c r="A20" s="11">
        <f>A19+1</f>
        <v>2</v>
      </c>
      <c r="B20" s="11"/>
      <c r="C20" s="11"/>
      <c r="D20" s="31"/>
    </row>
    <row r="21" spans="1:4" ht="15">
      <c r="A21" s="11">
        <f>A20+1</f>
        <v>3</v>
      </c>
      <c r="B21" s="11"/>
      <c r="C21" s="11"/>
      <c r="D21" s="31"/>
    </row>
    <row r="22" spans="1:4" ht="15">
      <c r="A22" s="11">
        <v>4</v>
      </c>
      <c r="B22" s="11"/>
      <c r="C22" s="11"/>
      <c r="D22" s="31"/>
    </row>
    <row r="23" spans="1:4" ht="15">
      <c r="A23" s="11"/>
      <c r="B23" s="11"/>
      <c r="C23" s="11"/>
      <c r="D23" s="31"/>
    </row>
    <row r="24" spans="1:4" ht="15">
      <c r="A24" s="11">
        <v>1</v>
      </c>
      <c r="B24" s="11"/>
      <c r="C24" s="11"/>
      <c r="D24" s="31"/>
    </row>
    <row r="25" spans="1:4" ht="15">
      <c r="A25" s="11">
        <f>A24+1</f>
        <v>2</v>
      </c>
      <c r="B25" s="11"/>
      <c r="C25" s="11"/>
      <c r="D25" s="31"/>
    </row>
    <row r="26" spans="1:4" ht="15">
      <c r="A26" s="11">
        <f>A25+1</f>
        <v>3</v>
      </c>
      <c r="B26" s="11"/>
      <c r="C26" s="11"/>
      <c r="D26" s="31"/>
    </row>
    <row r="27" spans="1:4" ht="15">
      <c r="A27" s="11">
        <v>4</v>
      </c>
      <c r="B27" s="11"/>
      <c r="C27" s="11"/>
      <c r="D27" s="31"/>
    </row>
    <row r="28" spans="1:4" ht="15">
      <c r="A28" s="11"/>
      <c r="B28" s="11"/>
      <c r="C28" s="11"/>
      <c r="D28" s="31"/>
    </row>
    <row r="29" spans="1:4" ht="15">
      <c r="A29" s="11">
        <v>1</v>
      </c>
      <c r="B29" s="11"/>
      <c r="C29" s="11"/>
      <c r="D29" s="31"/>
    </row>
    <row r="30" spans="1:4" ht="15">
      <c r="A30" s="11">
        <f>A29+1</f>
        <v>2</v>
      </c>
      <c r="B30" s="11"/>
      <c r="C30" s="11"/>
      <c r="D30" s="31"/>
    </row>
    <row r="31" spans="1:4" ht="15">
      <c r="A31" s="11">
        <f>A30+1</f>
        <v>3</v>
      </c>
      <c r="B31" s="11"/>
      <c r="C31" s="11"/>
      <c r="D31" s="31"/>
    </row>
    <row r="32" spans="1:4" ht="15">
      <c r="A32" s="11">
        <v>4</v>
      </c>
      <c r="B32" s="11"/>
      <c r="C32" s="11"/>
      <c r="D32" s="11"/>
    </row>
    <row r="33" spans="1:4" ht="15">
      <c r="A33" s="11"/>
      <c r="B33" s="11"/>
      <c r="C33" s="11"/>
      <c r="D33" s="11"/>
    </row>
    <row r="34" spans="1:4" ht="15">
      <c r="A34" s="11">
        <v>1</v>
      </c>
      <c r="B34" s="11"/>
      <c r="C34" s="11"/>
      <c r="D34" s="11"/>
    </row>
    <row r="35" spans="1:4" ht="15">
      <c r="A35" s="11">
        <f>A34+1</f>
        <v>2</v>
      </c>
      <c r="B35" s="11"/>
      <c r="C35" s="11"/>
      <c r="D35" s="11"/>
    </row>
    <row r="36" spans="1:4" ht="15">
      <c r="A36" s="11">
        <f>A35+1</f>
        <v>3</v>
      </c>
      <c r="B36" s="11"/>
      <c r="C36" s="11"/>
      <c r="D36" s="11"/>
    </row>
    <row r="37" spans="1:4" ht="15">
      <c r="A37" s="11">
        <v>4</v>
      </c>
      <c r="B37" s="11"/>
      <c r="C37" s="11"/>
      <c r="D37" s="11"/>
    </row>
    <row r="38" spans="1:4" ht="15">
      <c r="A38" s="11"/>
      <c r="B38" s="11"/>
      <c r="C38" s="11"/>
      <c r="D38" s="11"/>
    </row>
    <row r="39" spans="1:4" ht="15">
      <c r="A39" s="11">
        <v>1</v>
      </c>
      <c r="B39" s="11"/>
      <c r="C39" s="11"/>
      <c r="D39" s="11"/>
    </row>
    <row r="40" spans="1:4" ht="15">
      <c r="A40" s="11">
        <f>A39+1</f>
        <v>2</v>
      </c>
      <c r="B40" s="11"/>
      <c r="C40" s="11"/>
      <c r="D40" s="11"/>
    </row>
    <row r="41" spans="1:4" ht="15">
      <c r="A41" s="11">
        <f>A40+1</f>
        <v>3</v>
      </c>
      <c r="B41" s="11"/>
      <c r="C41" s="11"/>
      <c r="D41" s="11"/>
    </row>
    <row r="42" spans="1:4" ht="15">
      <c r="A42" s="11">
        <v>4</v>
      </c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>
        <v>1</v>
      </c>
      <c r="B44" s="11"/>
      <c r="C44" s="11"/>
      <c r="D44" s="11"/>
    </row>
    <row r="45" spans="1:4" ht="15">
      <c r="A45" s="11">
        <f>A44+1</f>
        <v>2</v>
      </c>
      <c r="B45" s="11"/>
      <c r="C45" s="11"/>
      <c r="D45" s="11"/>
    </row>
    <row r="46" spans="1:4" ht="15">
      <c r="A46" s="11">
        <f>A45+1</f>
        <v>3</v>
      </c>
      <c r="B46" s="11"/>
      <c r="C46" s="11"/>
      <c r="D46" s="11"/>
    </row>
    <row r="47" spans="1:4" ht="15">
      <c r="A47" s="11">
        <v>4</v>
      </c>
      <c r="B47" s="11"/>
      <c r="C47" s="11"/>
      <c r="D47" s="11"/>
    </row>
    <row r="48" spans="1:4" ht="15">
      <c r="A48" s="11"/>
      <c r="B48" s="11"/>
      <c r="C48" s="11"/>
      <c r="D48" s="11"/>
    </row>
    <row r="49" spans="1:4" ht="15">
      <c r="A49" s="11">
        <v>1</v>
      </c>
      <c r="B49" s="11"/>
      <c r="C49" s="11"/>
      <c r="D49" s="11"/>
    </row>
    <row r="50" spans="1:4" ht="15">
      <c r="A50" s="11">
        <f>A49+1</f>
        <v>2</v>
      </c>
      <c r="B50" s="11"/>
      <c r="C50" s="11"/>
      <c r="D50" s="11"/>
    </row>
    <row r="51" spans="1:4" ht="15">
      <c r="A51" s="11">
        <f>A50+1</f>
        <v>3</v>
      </c>
      <c r="B51" s="11"/>
      <c r="C51" s="11"/>
      <c r="D51" s="11"/>
    </row>
    <row r="52" spans="1:4" ht="15">
      <c r="A52" s="11">
        <v>4</v>
      </c>
      <c r="B52" s="11"/>
      <c r="C52" s="11"/>
      <c r="D52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9.8515625" style="0" customWidth="1"/>
    <col min="3" max="3" width="28.421875" style="0" customWidth="1"/>
    <col min="4" max="4" width="19.8515625" style="0" customWidth="1"/>
  </cols>
  <sheetData>
    <row r="2" ht="20.25">
      <c r="B2" s="1" t="s">
        <v>72</v>
      </c>
    </row>
    <row r="4" spans="1:4" ht="12.75">
      <c r="A4" s="3" t="s">
        <v>16</v>
      </c>
      <c r="B4" s="3" t="s">
        <v>4</v>
      </c>
      <c r="C4" s="3" t="s">
        <v>43</v>
      </c>
      <c r="D4" s="3" t="s">
        <v>69</v>
      </c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3" spans="1:3" ht="13.5" thickBot="1">
      <c r="A53" t="s">
        <v>42</v>
      </c>
      <c r="C53" s="2"/>
    </row>
    <row r="57" ht="12.75">
      <c r="A57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9.140625" style="5" customWidth="1"/>
    <col min="2" max="2" width="20.421875" style="5" customWidth="1"/>
    <col min="3" max="3" width="33.140625" style="5" customWidth="1"/>
    <col min="4" max="4" width="20.00390625" style="5" customWidth="1"/>
    <col min="5" max="5" width="16.421875" style="5" customWidth="1"/>
    <col min="6" max="16384" width="9.140625" style="5" customWidth="1"/>
  </cols>
  <sheetData>
    <row r="1" spans="2:6" ht="15.75">
      <c r="B1" s="6"/>
      <c r="C1" s="6" t="s">
        <v>46</v>
      </c>
      <c r="D1" s="6"/>
      <c r="E1" s="6"/>
      <c r="F1" s="6"/>
    </row>
    <row r="2" spans="3:4" ht="16.5" thickBot="1">
      <c r="C2" s="7"/>
      <c r="D2" s="7"/>
    </row>
    <row r="3" spans="1:5" ht="15.75">
      <c r="A3" s="8" t="s">
        <v>47</v>
      </c>
      <c r="B3" s="9" t="s">
        <v>48</v>
      </c>
      <c r="C3" s="10" t="s">
        <v>49</v>
      </c>
      <c r="D3" s="10" t="s">
        <v>50</v>
      </c>
      <c r="E3" s="9" t="s">
        <v>51</v>
      </c>
    </row>
    <row r="4" spans="1:5" ht="15">
      <c r="A4" s="11">
        <v>1</v>
      </c>
      <c r="B4" s="12" t="s">
        <v>52</v>
      </c>
      <c r="C4" s="11"/>
      <c r="D4" s="11"/>
      <c r="E4" s="13"/>
    </row>
    <row r="5" spans="1:5" ht="15">
      <c r="A5" s="11">
        <f>A4+1</f>
        <v>2</v>
      </c>
      <c r="B5" s="12" t="s">
        <v>52</v>
      </c>
      <c r="C5" s="11"/>
      <c r="D5" s="11"/>
      <c r="E5" s="13"/>
    </row>
    <row r="6" spans="1:5" ht="15">
      <c r="A6" s="11">
        <f>A5+1</f>
        <v>3</v>
      </c>
      <c r="B6" s="12" t="s">
        <v>52</v>
      </c>
      <c r="C6" s="11"/>
      <c r="D6" s="11"/>
      <c r="E6" s="13"/>
    </row>
    <row r="7" spans="1:5" ht="15">
      <c r="A7" s="11"/>
      <c r="B7" s="12"/>
      <c r="C7" s="11"/>
      <c r="D7" s="11"/>
      <c r="E7" s="13"/>
    </row>
    <row r="8" spans="1:5" ht="15">
      <c r="A8" s="11">
        <v>1</v>
      </c>
      <c r="B8" s="12" t="s">
        <v>52</v>
      </c>
      <c r="C8" s="11"/>
      <c r="D8" s="11"/>
      <c r="E8" s="13"/>
    </row>
    <row r="9" spans="1:5" ht="15">
      <c r="A9" s="11">
        <f>A8+1</f>
        <v>2</v>
      </c>
      <c r="B9" s="12" t="s">
        <v>52</v>
      </c>
      <c r="C9" s="11"/>
      <c r="D9" s="11"/>
      <c r="E9" s="13"/>
    </row>
    <row r="10" spans="1:5" ht="15">
      <c r="A10" s="11">
        <f>A9+1</f>
        <v>3</v>
      </c>
      <c r="B10" s="12" t="s">
        <v>52</v>
      </c>
      <c r="C10" s="11"/>
      <c r="D10" s="11"/>
      <c r="E10" s="13"/>
    </row>
    <row r="11" spans="1:5" ht="15">
      <c r="A11" s="11"/>
      <c r="B11" s="12"/>
      <c r="C11" s="11"/>
      <c r="D11" s="11"/>
      <c r="E11" s="13"/>
    </row>
    <row r="12" spans="1:5" ht="15">
      <c r="A12" s="11">
        <v>1</v>
      </c>
      <c r="B12" s="12" t="s">
        <v>52</v>
      </c>
      <c r="C12" s="11"/>
      <c r="D12" s="11"/>
      <c r="E12" s="13"/>
    </row>
    <row r="13" spans="1:5" ht="15">
      <c r="A13" s="11">
        <f>A12+1</f>
        <v>2</v>
      </c>
      <c r="B13" s="12" t="s">
        <v>52</v>
      </c>
      <c r="C13" s="11"/>
      <c r="D13" s="11"/>
      <c r="E13" s="13"/>
    </row>
    <row r="14" spans="1:5" ht="15">
      <c r="A14" s="11">
        <f>A13+1</f>
        <v>3</v>
      </c>
      <c r="B14" s="12" t="s">
        <v>52</v>
      </c>
      <c r="C14" s="11"/>
      <c r="D14" s="11"/>
      <c r="E14" s="13"/>
    </row>
    <row r="15" spans="1:5" ht="15">
      <c r="A15" s="11"/>
      <c r="B15" s="12"/>
      <c r="C15" s="11"/>
      <c r="D15" s="11"/>
      <c r="E15" s="13"/>
    </row>
    <row r="16" spans="1:5" ht="15">
      <c r="A16" s="11">
        <v>1</v>
      </c>
      <c r="B16" s="12" t="s">
        <v>52</v>
      </c>
      <c r="C16" s="11"/>
      <c r="D16" s="11"/>
      <c r="E16" s="13"/>
    </row>
    <row r="17" spans="1:5" ht="15">
      <c r="A17" s="11">
        <f>A16+1</f>
        <v>2</v>
      </c>
      <c r="B17" s="12" t="s">
        <v>52</v>
      </c>
      <c r="C17" s="11"/>
      <c r="D17" s="11"/>
      <c r="E17" s="13"/>
    </row>
    <row r="18" spans="1:5" ht="15">
      <c r="A18" s="11">
        <f>A17+1</f>
        <v>3</v>
      </c>
      <c r="B18" s="12" t="s">
        <v>52</v>
      </c>
      <c r="C18" s="11"/>
      <c r="D18" s="11"/>
      <c r="E18" s="13"/>
    </row>
    <row r="19" spans="1:5" ht="15">
      <c r="A19" s="11"/>
      <c r="B19" s="12"/>
      <c r="C19" s="11"/>
      <c r="D19" s="11"/>
      <c r="E19" s="13"/>
    </row>
    <row r="20" spans="1:5" ht="15">
      <c r="A20" s="11">
        <v>1</v>
      </c>
      <c r="B20" s="12" t="s">
        <v>52</v>
      </c>
      <c r="C20" s="11"/>
      <c r="D20" s="11"/>
      <c r="E20" s="13"/>
    </row>
    <row r="21" spans="1:5" ht="15">
      <c r="A21" s="11">
        <f>A20+1</f>
        <v>2</v>
      </c>
      <c r="B21" s="12" t="s">
        <v>52</v>
      </c>
      <c r="C21" s="11"/>
      <c r="D21" s="11"/>
      <c r="E21" s="13"/>
    </row>
    <row r="22" spans="1:5" ht="15">
      <c r="A22" s="11">
        <f>A21+1</f>
        <v>3</v>
      </c>
      <c r="B22" s="12" t="s">
        <v>52</v>
      </c>
      <c r="C22" s="11"/>
      <c r="D22" s="11"/>
      <c r="E22" s="13"/>
    </row>
    <row r="23" spans="1:5" ht="15">
      <c r="A23" s="11"/>
      <c r="B23" s="12"/>
      <c r="C23" s="11"/>
      <c r="D23" s="11"/>
      <c r="E23" s="13"/>
    </row>
    <row r="24" spans="1:5" ht="15">
      <c r="A24" s="11">
        <v>1</v>
      </c>
      <c r="B24" s="12" t="s">
        <v>52</v>
      </c>
      <c r="C24" s="11"/>
      <c r="D24" s="11"/>
      <c r="E24" s="13"/>
    </row>
    <row r="25" spans="1:5" ht="15">
      <c r="A25" s="11">
        <f>A24+1</f>
        <v>2</v>
      </c>
      <c r="B25" s="12" t="s">
        <v>52</v>
      </c>
      <c r="C25" s="11"/>
      <c r="D25" s="11"/>
      <c r="E25" s="13"/>
    </row>
    <row r="26" spans="1:5" ht="15">
      <c r="A26" s="11">
        <f>A25+1</f>
        <v>3</v>
      </c>
      <c r="B26" s="12" t="s">
        <v>52</v>
      </c>
      <c r="C26" s="11"/>
      <c r="D26" s="11"/>
      <c r="E26" s="13"/>
    </row>
    <row r="27" spans="1:5" ht="15">
      <c r="A27" s="11"/>
      <c r="B27" s="12"/>
      <c r="C27" s="11"/>
      <c r="D27" s="11"/>
      <c r="E27" s="13"/>
    </row>
    <row r="28" spans="1:5" ht="15">
      <c r="A28" s="11">
        <v>1</v>
      </c>
      <c r="B28" s="12" t="s">
        <v>52</v>
      </c>
      <c r="C28" s="11"/>
      <c r="D28" s="11"/>
      <c r="E28" s="13"/>
    </row>
    <row r="29" spans="1:5" ht="15">
      <c r="A29" s="11">
        <f>A28+1</f>
        <v>2</v>
      </c>
      <c r="B29" s="12" t="s">
        <v>52</v>
      </c>
      <c r="C29" s="11"/>
      <c r="D29" s="11"/>
      <c r="E29" s="13"/>
    </row>
    <row r="30" spans="1:5" ht="15">
      <c r="A30" s="11">
        <f>A29+1</f>
        <v>3</v>
      </c>
      <c r="B30" s="12" t="s">
        <v>52</v>
      </c>
      <c r="C30" s="11"/>
      <c r="D30" s="11"/>
      <c r="E30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1" width="26.421875" style="0" customWidth="1"/>
    <col min="2" max="2" width="19.8515625" style="0" customWidth="1"/>
    <col min="3" max="3" width="28.421875" style="0" customWidth="1"/>
  </cols>
  <sheetData>
    <row r="2" ht="20.25">
      <c r="B2" s="1" t="s">
        <v>44</v>
      </c>
    </row>
    <row r="4" spans="1:3" ht="12.75">
      <c r="A4" s="3" t="s">
        <v>36</v>
      </c>
      <c r="B4" s="3" t="s">
        <v>4</v>
      </c>
      <c r="C4" s="3" t="s">
        <v>40</v>
      </c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3" spans="1:3" ht="13.5" thickBot="1">
      <c r="A53" t="s">
        <v>42</v>
      </c>
      <c r="C53" s="2"/>
    </row>
    <row r="57" ht="12.75">
      <c r="A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6.421875" style="0" customWidth="1"/>
    <col min="2" max="2" width="19.8515625" style="0" customWidth="1"/>
    <col min="3" max="3" width="28.421875" style="0" customWidth="1"/>
  </cols>
  <sheetData>
    <row r="2" ht="20.25">
      <c r="B2" s="1" t="s">
        <v>41</v>
      </c>
    </row>
    <row r="4" spans="1:3" ht="12.75">
      <c r="A4" s="3" t="s">
        <v>36</v>
      </c>
      <c r="B4" s="3" t="s">
        <v>43</v>
      </c>
      <c r="C4" s="3" t="s">
        <v>40</v>
      </c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3" spans="1:3" ht="13.5" thickBot="1">
      <c r="A53" t="s">
        <v>42</v>
      </c>
      <c r="C53" s="2"/>
    </row>
    <row r="57" ht="12.75">
      <c r="A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0" customWidth="1"/>
    <col min="2" max="5" width="10.7109375" style="0" customWidth="1"/>
    <col min="6" max="6" width="20.7109375" style="0" customWidth="1"/>
    <col min="7" max="7" width="28.421875" style="0" customWidth="1"/>
  </cols>
  <sheetData>
    <row r="2" ht="20.25">
      <c r="A2" s="1" t="s">
        <v>45</v>
      </c>
    </row>
    <row r="3" ht="12.75">
      <c r="B3" t="s">
        <v>39</v>
      </c>
    </row>
    <row r="4" spans="1:7" ht="12.75">
      <c r="A4" s="3" t="s">
        <v>38</v>
      </c>
      <c r="B4" s="3" t="s">
        <v>38</v>
      </c>
      <c r="C4" s="3" t="s">
        <v>38</v>
      </c>
      <c r="D4" s="3" t="s">
        <v>38</v>
      </c>
      <c r="E4" s="3" t="s">
        <v>38</v>
      </c>
      <c r="F4" s="3" t="s">
        <v>36</v>
      </c>
      <c r="G4" s="3" t="s">
        <v>40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64" spans="1:6" ht="13.5" thickBot="1">
      <c r="A64" t="s">
        <v>37</v>
      </c>
      <c r="F64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18" width="5.7109375" style="0" customWidth="1"/>
    <col min="19" max="22" width="5.7109375" style="0" hidden="1" customWidth="1"/>
    <col min="23" max="23" width="8.7109375" style="0" customWidth="1"/>
    <col min="24" max="24" width="17.140625" style="0" customWidth="1"/>
    <col min="26" max="26" width="10.140625" style="0" customWidth="1"/>
  </cols>
  <sheetData>
    <row r="1" ht="20.25">
      <c r="D1" s="1" t="s">
        <v>9</v>
      </c>
    </row>
    <row r="2" spans="1:27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  <c r="AA2" t="s">
        <v>7</v>
      </c>
    </row>
    <row r="4" spans="1:26" ht="12.75">
      <c r="A4">
        <v>1</v>
      </c>
      <c r="B4" t="s">
        <v>73</v>
      </c>
      <c r="C4">
        <v>15</v>
      </c>
      <c r="D4">
        <v>14300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20</v>
      </c>
      <c r="L4">
        <v>2</v>
      </c>
      <c r="M4">
        <v>2</v>
      </c>
      <c r="N4">
        <v>0</v>
      </c>
      <c r="O4">
        <v>50</v>
      </c>
      <c r="P4">
        <v>50</v>
      </c>
      <c r="Q4">
        <v>50</v>
      </c>
      <c r="R4">
        <v>50</v>
      </c>
      <c r="W4">
        <f>SUM(E4:V4)</f>
        <v>226</v>
      </c>
      <c r="X4">
        <v>14529</v>
      </c>
      <c r="Y4">
        <f>X4-D4</f>
        <v>229</v>
      </c>
      <c r="Z4">
        <f>W4+Y4</f>
        <v>455</v>
      </c>
    </row>
    <row r="6" spans="1:26" ht="12.75">
      <c r="A6">
        <v>2</v>
      </c>
      <c r="B6" t="s">
        <v>74</v>
      </c>
      <c r="C6">
        <v>19</v>
      </c>
      <c r="D6">
        <v>11650</v>
      </c>
      <c r="E6">
        <v>0</v>
      </c>
      <c r="F6">
        <v>0</v>
      </c>
      <c r="G6">
        <v>2</v>
      </c>
      <c r="H6">
        <v>2</v>
      </c>
      <c r="I6">
        <v>2</v>
      </c>
      <c r="J6">
        <v>2</v>
      </c>
      <c r="K6">
        <v>2</v>
      </c>
      <c r="L6">
        <v>20</v>
      </c>
      <c r="M6">
        <v>2</v>
      </c>
      <c r="N6">
        <v>2</v>
      </c>
      <c r="O6">
        <v>20</v>
      </c>
      <c r="P6">
        <v>2</v>
      </c>
      <c r="Q6">
        <v>20</v>
      </c>
      <c r="R6">
        <v>2</v>
      </c>
      <c r="W6">
        <f aca="true" t="shared" si="0" ref="W6:W22">SUM(E6:V6)</f>
        <v>78</v>
      </c>
      <c r="X6">
        <v>11872</v>
      </c>
      <c r="Y6">
        <f aca="true" t="shared" si="1" ref="Y6:Y22">X6-D6</f>
        <v>222</v>
      </c>
      <c r="Z6">
        <f aca="true" t="shared" si="2" ref="Z6:Z22">W6+Y6</f>
        <v>300</v>
      </c>
    </row>
    <row r="8" spans="1:26" ht="12.75">
      <c r="A8">
        <v>3</v>
      </c>
      <c r="B8" t="s">
        <v>75</v>
      </c>
      <c r="C8">
        <v>20</v>
      </c>
      <c r="D8">
        <v>13800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20</v>
      </c>
      <c r="L8">
        <v>0</v>
      </c>
      <c r="M8">
        <v>2</v>
      </c>
      <c r="N8">
        <v>2</v>
      </c>
      <c r="O8">
        <v>2</v>
      </c>
      <c r="P8">
        <v>2</v>
      </c>
      <c r="Q8">
        <v>0</v>
      </c>
      <c r="R8">
        <v>50</v>
      </c>
      <c r="W8">
        <f t="shared" si="0"/>
        <v>80</v>
      </c>
      <c r="X8" s="35" t="s">
        <v>121</v>
      </c>
      <c r="Y8" t="e">
        <f t="shared" si="1"/>
        <v>#VALUE!</v>
      </c>
      <c r="Z8" t="e">
        <f t="shared" si="2"/>
        <v>#VALUE!</v>
      </c>
    </row>
    <row r="10" spans="1:26" ht="12.75">
      <c r="A10">
        <v>4</v>
      </c>
      <c r="B10" t="s">
        <v>76</v>
      </c>
      <c r="C10">
        <v>23</v>
      </c>
      <c r="D10">
        <v>11500</v>
      </c>
      <c r="E10">
        <v>0</v>
      </c>
      <c r="F10">
        <v>0</v>
      </c>
      <c r="G10">
        <v>0</v>
      </c>
      <c r="H10">
        <v>2</v>
      </c>
      <c r="I10">
        <v>2</v>
      </c>
      <c r="J10">
        <v>0</v>
      </c>
      <c r="K10">
        <v>0</v>
      </c>
      <c r="L10">
        <v>2</v>
      </c>
      <c r="M10">
        <v>0</v>
      </c>
      <c r="N10">
        <v>0</v>
      </c>
      <c r="O10">
        <v>2</v>
      </c>
      <c r="P10">
        <v>2</v>
      </c>
      <c r="Q10">
        <v>0</v>
      </c>
      <c r="R10">
        <v>0</v>
      </c>
      <c r="W10">
        <f t="shared" si="0"/>
        <v>10</v>
      </c>
      <c r="X10">
        <v>11633</v>
      </c>
      <c r="Y10">
        <f t="shared" si="1"/>
        <v>133</v>
      </c>
      <c r="Z10">
        <f t="shared" si="2"/>
        <v>143</v>
      </c>
    </row>
    <row r="12" spans="1:26" ht="12.75">
      <c r="A12">
        <v>5</v>
      </c>
      <c r="B12" t="s">
        <v>77</v>
      </c>
      <c r="C12">
        <v>26</v>
      </c>
      <c r="D12">
        <v>8100</v>
      </c>
      <c r="E12">
        <v>2</v>
      </c>
      <c r="F12">
        <v>0</v>
      </c>
      <c r="G12">
        <v>0</v>
      </c>
      <c r="H12">
        <v>50</v>
      </c>
      <c r="I12">
        <v>50</v>
      </c>
      <c r="J12">
        <v>20</v>
      </c>
      <c r="K12">
        <v>50</v>
      </c>
      <c r="L12">
        <v>20</v>
      </c>
      <c r="M12">
        <v>50</v>
      </c>
      <c r="N12">
        <v>20</v>
      </c>
      <c r="O12">
        <v>50</v>
      </c>
      <c r="P12">
        <v>20</v>
      </c>
      <c r="Q12">
        <v>50</v>
      </c>
      <c r="R12">
        <v>50</v>
      </c>
      <c r="W12">
        <f t="shared" si="0"/>
        <v>432</v>
      </c>
      <c r="X12">
        <v>8262</v>
      </c>
      <c r="Y12">
        <f t="shared" si="1"/>
        <v>162</v>
      </c>
      <c r="Z12">
        <f t="shared" si="2"/>
        <v>594</v>
      </c>
    </row>
    <row r="14" spans="1:26" ht="12.75">
      <c r="A14">
        <v>6</v>
      </c>
      <c r="B14" t="s">
        <v>78</v>
      </c>
      <c r="C14">
        <v>24</v>
      </c>
      <c r="D14">
        <v>12500</v>
      </c>
      <c r="E14">
        <v>0</v>
      </c>
      <c r="F14">
        <v>0</v>
      </c>
      <c r="G14">
        <v>2</v>
      </c>
      <c r="H14">
        <v>0</v>
      </c>
      <c r="I14">
        <v>0</v>
      </c>
      <c r="J14">
        <v>2</v>
      </c>
      <c r="K14">
        <v>0</v>
      </c>
      <c r="L14">
        <v>2</v>
      </c>
      <c r="M14">
        <v>20</v>
      </c>
      <c r="N14">
        <v>2</v>
      </c>
      <c r="O14">
        <v>0</v>
      </c>
      <c r="P14">
        <v>2</v>
      </c>
      <c r="Q14">
        <v>0</v>
      </c>
      <c r="R14">
        <v>2</v>
      </c>
      <c r="W14">
        <f t="shared" si="0"/>
        <v>32</v>
      </c>
      <c r="X14">
        <v>12653</v>
      </c>
      <c r="Y14">
        <f t="shared" si="1"/>
        <v>153</v>
      </c>
      <c r="Z14">
        <f t="shared" si="2"/>
        <v>185</v>
      </c>
    </row>
    <row r="16" spans="1:26" ht="12.75">
      <c r="A16">
        <v>7</v>
      </c>
      <c r="B16" t="s">
        <v>79</v>
      </c>
      <c r="C16">
        <v>12</v>
      </c>
      <c r="D16">
        <v>14950</v>
      </c>
      <c r="E16">
        <v>0</v>
      </c>
      <c r="F16">
        <v>0</v>
      </c>
      <c r="G16">
        <v>0</v>
      </c>
      <c r="H16">
        <v>0</v>
      </c>
      <c r="I16">
        <v>2</v>
      </c>
      <c r="J16">
        <v>2</v>
      </c>
      <c r="K16">
        <v>0</v>
      </c>
      <c r="L16">
        <v>0</v>
      </c>
      <c r="M16">
        <v>0</v>
      </c>
      <c r="N16">
        <v>2</v>
      </c>
      <c r="O16">
        <v>2</v>
      </c>
      <c r="P16">
        <v>0</v>
      </c>
      <c r="Q16">
        <v>20</v>
      </c>
      <c r="R16">
        <v>2</v>
      </c>
      <c r="W16">
        <f t="shared" si="0"/>
        <v>30</v>
      </c>
      <c r="X16">
        <v>15112</v>
      </c>
      <c r="Y16">
        <f t="shared" si="1"/>
        <v>162</v>
      </c>
      <c r="Z16">
        <f t="shared" si="2"/>
        <v>192</v>
      </c>
    </row>
    <row r="18" spans="1:26" ht="12.75">
      <c r="A18">
        <v>8</v>
      </c>
      <c r="B18" t="s">
        <v>81</v>
      </c>
      <c r="C18">
        <v>11</v>
      </c>
      <c r="D18">
        <v>9600</v>
      </c>
      <c r="E18">
        <v>0</v>
      </c>
      <c r="F18">
        <v>0</v>
      </c>
      <c r="G18">
        <v>0</v>
      </c>
      <c r="H18">
        <v>0</v>
      </c>
      <c r="I18">
        <v>2</v>
      </c>
      <c r="J18">
        <v>2</v>
      </c>
      <c r="K18">
        <v>20</v>
      </c>
      <c r="L18">
        <v>2</v>
      </c>
      <c r="M18">
        <v>2</v>
      </c>
      <c r="N18">
        <v>2</v>
      </c>
      <c r="O18">
        <v>2</v>
      </c>
      <c r="P18">
        <v>2</v>
      </c>
      <c r="Q18">
        <v>0</v>
      </c>
      <c r="R18">
        <v>2</v>
      </c>
      <c r="W18">
        <f t="shared" si="0"/>
        <v>36</v>
      </c>
      <c r="X18">
        <v>9766</v>
      </c>
      <c r="Y18">
        <f t="shared" si="1"/>
        <v>166</v>
      </c>
      <c r="Z18">
        <f t="shared" si="2"/>
        <v>202</v>
      </c>
    </row>
    <row r="20" spans="1:26" ht="12.75">
      <c r="A20">
        <v>9</v>
      </c>
      <c r="B20" t="s">
        <v>80</v>
      </c>
      <c r="C20">
        <v>80</v>
      </c>
      <c r="D20">
        <v>8600</v>
      </c>
      <c r="E20">
        <v>2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50</v>
      </c>
      <c r="O20">
        <v>0</v>
      </c>
      <c r="P20">
        <v>2</v>
      </c>
      <c r="Q20">
        <v>20</v>
      </c>
      <c r="R20">
        <v>0</v>
      </c>
      <c r="W20">
        <f t="shared" si="0"/>
        <v>76</v>
      </c>
      <c r="X20">
        <v>8754</v>
      </c>
      <c r="Y20">
        <f t="shared" si="1"/>
        <v>154</v>
      </c>
      <c r="Z20">
        <f t="shared" si="2"/>
        <v>230</v>
      </c>
    </row>
    <row r="22" spans="1:26" ht="12.75">
      <c r="A22">
        <v>10</v>
      </c>
      <c r="W22">
        <f t="shared" si="0"/>
        <v>0</v>
      </c>
      <c r="Y22">
        <f t="shared" si="1"/>
        <v>0</v>
      </c>
      <c r="Z22">
        <f t="shared" si="2"/>
        <v>0</v>
      </c>
    </row>
    <row r="26" ht="12.75">
      <c r="T26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2010-06-01T08:01:01Z</cp:lastPrinted>
  <dcterms:created xsi:type="dcterms:W3CDTF">1996-10-08T23:32:33Z</dcterms:created>
  <dcterms:modified xsi:type="dcterms:W3CDTF">2011-06-07T16:53:31Z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